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AF36" i="1" l="1"/>
  <c r="AF37" i="1" s="1"/>
  <c r="V36" i="1"/>
  <c r="V37" i="1" s="1"/>
  <c r="AE8" i="1" l="1"/>
  <c r="AE26" i="1"/>
  <c r="AE13" i="1"/>
  <c r="AE35" i="1"/>
  <c r="AE9" i="1"/>
  <c r="AE34" i="1"/>
  <c r="AE22" i="1"/>
  <c r="AE24" i="1"/>
  <c r="AE14" i="1"/>
  <c r="AE7" i="1"/>
  <c r="AE17" i="1"/>
  <c r="AE20" i="1"/>
  <c r="AE30" i="1"/>
  <c r="AE25" i="1"/>
  <c r="AE4" i="1"/>
  <c r="AE32" i="1"/>
  <c r="AE10" i="1"/>
  <c r="AE11" i="1"/>
  <c r="AE19" i="1"/>
  <c r="AE33" i="1"/>
  <c r="AE27" i="1"/>
  <c r="AE6" i="1"/>
  <c r="AE15" i="1"/>
  <c r="AE18" i="1"/>
  <c r="AE12" i="1"/>
  <c r="AE28" i="1"/>
  <c r="AE23" i="1"/>
  <c r="AE31" i="1"/>
  <c r="AE21" i="1"/>
  <c r="AE5" i="1"/>
  <c r="AE29" i="1"/>
  <c r="AE16" i="1"/>
  <c r="Y8" i="1"/>
  <c r="Y26" i="1"/>
  <c r="Y13" i="1"/>
  <c r="Y35" i="1"/>
  <c r="Y9" i="1"/>
  <c r="Y34" i="1"/>
  <c r="Y22" i="1"/>
  <c r="Y24" i="1"/>
  <c r="Y14" i="1"/>
  <c r="Y7" i="1"/>
  <c r="Y17" i="1"/>
  <c r="Y20" i="1"/>
  <c r="Y30" i="1"/>
  <c r="Y25" i="1"/>
  <c r="Y4" i="1"/>
  <c r="Y32" i="1"/>
  <c r="Y10" i="1"/>
  <c r="Y11" i="1"/>
  <c r="Y19" i="1"/>
  <c r="Y33" i="1"/>
  <c r="Y27" i="1"/>
  <c r="Y6" i="1"/>
  <c r="Y15" i="1"/>
  <c r="Y18" i="1"/>
  <c r="Y12" i="1"/>
  <c r="Y28" i="1"/>
  <c r="Y23" i="1"/>
  <c r="Y31" i="1"/>
  <c r="Y21" i="1"/>
  <c r="Y5" i="1"/>
  <c r="Y29" i="1"/>
  <c r="Y16" i="1"/>
  <c r="S8" i="1"/>
  <c r="S26" i="1"/>
  <c r="S13" i="1"/>
  <c r="S35" i="1"/>
  <c r="S9" i="1"/>
  <c r="S34" i="1"/>
  <c r="S22" i="1"/>
  <c r="S24" i="1"/>
  <c r="S14" i="1"/>
  <c r="S7" i="1"/>
  <c r="S17" i="1"/>
  <c r="S20" i="1"/>
  <c r="S30" i="1"/>
  <c r="S25" i="1"/>
  <c r="S4" i="1"/>
  <c r="S32" i="1"/>
  <c r="S10" i="1"/>
  <c r="S11" i="1"/>
  <c r="S19" i="1"/>
  <c r="S33" i="1"/>
  <c r="S27" i="1"/>
  <c r="S6" i="1"/>
  <c r="S15" i="1"/>
  <c r="S18" i="1"/>
  <c r="S12" i="1"/>
  <c r="S28" i="1"/>
  <c r="S23" i="1"/>
  <c r="S31" i="1"/>
  <c r="S21" i="1"/>
  <c r="S5" i="1"/>
  <c r="S29" i="1"/>
  <c r="S16" i="1"/>
  <c r="M8" i="1"/>
  <c r="M26" i="1"/>
  <c r="M13" i="1"/>
  <c r="M35" i="1"/>
  <c r="M9" i="1"/>
  <c r="M34" i="1"/>
  <c r="M22" i="1"/>
  <c r="M24" i="1"/>
  <c r="M14" i="1"/>
  <c r="M7" i="1"/>
  <c r="M17" i="1"/>
  <c r="M20" i="1"/>
  <c r="M30" i="1"/>
  <c r="M25" i="1"/>
  <c r="M4" i="1"/>
  <c r="M32" i="1"/>
  <c r="M10" i="1"/>
  <c r="M11" i="1"/>
  <c r="M19" i="1"/>
  <c r="M33" i="1"/>
  <c r="M27" i="1"/>
  <c r="M6" i="1"/>
  <c r="M15" i="1"/>
  <c r="M18" i="1"/>
  <c r="M12" i="1"/>
  <c r="M28" i="1"/>
  <c r="M23" i="1"/>
  <c r="M31" i="1"/>
  <c r="M21" i="1"/>
  <c r="M5" i="1"/>
  <c r="M29" i="1"/>
  <c r="M16" i="1"/>
  <c r="H8" i="1"/>
  <c r="H26" i="1"/>
  <c r="H13" i="1"/>
  <c r="N13" i="1" s="1"/>
  <c r="H35" i="1"/>
  <c r="H9" i="1"/>
  <c r="H34" i="1"/>
  <c r="H22" i="1"/>
  <c r="H24" i="1"/>
  <c r="N24" i="1" s="1"/>
  <c r="H14" i="1"/>
  <c r="H7" i="1"/>
  <c r="H17" i="1"/>
  <c r="N17" i="1" s="1"/>
  <c r="H20" i="1"/>
  <c r="N20" i="1" s="1"/>
  <c r="H30" i="1"/>
  <c r="H25" i="1"/>
  <c r="H4" i="1"/>
  <c r="H32" i="1"/>
  <c r="H10" i="1"/>
  <c r="H11" i="1"/>
  <c r="H19" i="1"/>
  <c r="N19" i="1" s="1"/>
  <c r="H33" i="1"/>
  <c r="H27" i="1"/>
  <c r="H6" i="1"/>
  <c r="H15" i="1"/>
  <c r="H18" i="1"/>
  <c r="H12" i="1"/>
  <c r="H28" i="1"/>
  <c r="H23" i="1"/>
  <c r="N23" i="1" s="1"/>
  <c r="H31" i="1"/>
  <c r="H21" i="1"/>
  <c r="H5" i="1"/>
  <c r="H29" i="1"/>
  <c r="H16" i="1"/>
  <c r="N16" i="1" s="1"/>
  <c r="N35" i="1" l="1"/>
  <c r="N29" i="1"/>
  <c r="T29" i="1" s="1"/>
  <c r="Z29" i="1" s="1"/>
  <c r="AG29" i="1" s="1"/>
  <c r="N12" i="1"/>
  <c r="T12" i="1" s="1"/>
  <c r="Z12" i="1" s="1"/>
  <c r="AG12" i="1" s="1"/>
  <c r="N18" i="1"/>
  <c r="T18" i="1" s="1"/>
  <c r="Z18" i="1" s="1"/>
  <c r="AG18" i="1" s="1"/>
  <c r="N33" i="1"/>
  <c r="T33" i="1" s="1"/>
  <c r="Z33" i="1" s="1"/>
  <c r="AG33" i="1" s="1"/>
  <c r="N32" i="1"/>
  <c r="T32" i="1" s="1"/>
  <c r="Z32" i="1" s="1"/>
  <c r="AG32" i="1" s="1"/>
  <c r="N31" i="1"/>
  <c r="T31" i="1" s="1"/>
  <c r="Z31" i="1" s="1"/>
  <c r="AG31" i="1" s="1"/>
  <c r="N5" i="1"/>
  <c r="T5" i="1" s="1"/>
  <c r="Z5" i="1" s="1"/>
  <c r="AG5" i="1" s="1"/>
  <c r="N21" i="1"/>
  <c r="T21" i="1" s="1"/>
  <c r="Z21" i="1" s="1"/>
  <c r="AG21" i="1" s="1"/>
  <c r="N28" i="1"/>
  <c r="T28" i="1" s="1"/>
  <c r="Z28" i="1" s="1"/>
  <c r="AG28" i="1" s="1"/>
  <c r="N15" i="1"/>
  <c r="T15" i="1" s="1"/>
  <c r="Z15" i="1" s="1"/>
  <c r="AG15" i="1" s="1"/>
  <c r="N6" i="1"/>
  <c r="T6" i="1" s="1"/>
  <c r="Z6" i="1" s="1"/>
  <c r="AG6" i="1" s="1"/>
  <c r="N27" i="1"/>
  <c r="T27" i="1" s="1"/>
  <c r="Z27" i="1" s="1"/>
  <c r="AG27" i="1" s="1"/>
  <c r="N11" i="1"/>
  <c r="T11" i="1" s="1"/>
  <c r="Z11" i="1" s="1"/>
  <c r="AG11" i="1" s="1"/>
  <c r="N10" i="1"/>
  <c r="T10" i="1" s="1"/>
  <c r="Z10" i="1" s="1"/>
  <c r="AG10" i="1" s="1"/>
  <c r="N25" i="1"/>
  <c r="T25" i="1" s="1"/>
  <c r="Z25" i="1" s="1"/>
  <c r="AG25" i="1" s="1"/>
  <c r="N30" i="1"/>
  <c r="T30" i="1" s="1"/>
  <c r="Z30" i="1" s="1"/>
  <c r="AG30" i="1" s="1"/>
  <c r="N7" i="1"/>
  <c r="T7" i="1" s="1"/>
  <c r="Z7" i="1" s="1"/>
  <c r="AG7" i="1" s="1"/>
  <c r="N14" i="1"/>
  <c r="T14" i="1" s="1"/>
  <c r="Z14" i="1" s="1"/>
  <c r="AG14" i="1" s="1"/>
  <c r="N22" i="1"/>
  <c r="T22" i="1" s="1"/>
  <c r="Z22" i="1" s="1"/>
  <c r="AG22" i="1" s="1"/>
  <c r="N34" i="1"/>
  <c r="T34" i="1" s="1"/>
  <c r="Z34" i="1" s="1"/>
  <c r="AG34" i="1" s="1"/>
  <c r="N9" i="1"/>
  <c r="T9" i="1" s="1"/>
  <c r="Z9" i="1" s="1"/>
  <c r="AG9" i="1" s="1"/>
  <c r="N26" i="1"/>
  <c r="T26" i="1" s="1"/>
  <c r="Z26" i="1" s="1"/>
  <c r="AG26" i="1" s="1"/>
  <c r="N8" i="1"/>
  <c r="T8" i="1" s="1"/>
  <c r="Z8" i="1" s="1"/>
  <c r="AG8" i="1" s="1"/>
  <c r="N4" i="1"/>
  <c r="T4" i="1" s="1"/>
  <c r="Z4" i="1" s="1"/>
  <c r="AG4" i="1" s="1"/>
  <c r="T16" i="1"/>
  <c r="Z16" i="1" s="1"/>
  <c r="AG16" i="1" s="1"/>
  <c r="T20" i="1"/>
  <c r="Z20" i="1" s="1"/>
  <c r="AG20" i="1" s="1"/>
  <c r="T24" i="1"/>
  <c r="Z24" i="1" s="1"/>
  <c r="AG24" i="1" s="1"/>
  <c r="T35" i="1"/>
  <c r="Z35" i="1" s="1"/>
  <c r="AG35" i="1" s="1"/>
  <c r="T23" i="1"/>
  <c r="Z23" i="1" s="1"/>
  <c r="AG23" i="1" s="1"/>
  <c r="T19" i="1"/>
  <c r="Z19" i="1" s="1"/>
  <c r="AG19" i="1" s="1"/>
  <c r="T17" i="1"/>
  <c r="Z17" i="1" s="1"/>
  <c r="AG17" i="1" s="1"/>
  <c r="T13" i="1"/>
  <c r="Z13" i="1" s="1"/>
  <c r="AG13" i="1" s="1"/>
  <c r="R36" i="1"/>
  <c r="R37" i="1" s="1"/>
  <c r="Q36" i="1"/>
  <c r="Q37" i="1" s="1"/>
  <c r="P36" i="1"/>
  <c r="P37" i="1" s="1"/>
  <c r="O36" i="1"/>
  <c r="O37" i="1" s="1"/>
  <c r="AD36" i="1"/>
  <c r="AD37" i="1" s="1"/>
  <c r="AC36" i="1"/>
  <c r="AC37" i="1" s="1"/>
  <c r="AB36" i="1"/>
  <c r="AB37" i="1" s="1"/>
  <c r="AA36" i="1"/>
  <c r="AA37" i="1" s="1"/>
  <c r="X36" i="1"/>
  <c r="X37" i="1" s="1"/>
  <c r="W36" i="1"/>
  <c r="W37" i="1" s="1"/>
  <c r="U36" i="1"/>
  <c r="U37" i="1" s="1"/>
  <c r="L36" i="1"/>
  <c r="L37" i="1" s="1"/>
  <c r="K36" i="1"/>
  <c r="K37" i="1" s="1"/>
  <c r="J36" i="1"/>
  <c r="J37" i="1" s="1"/>
  <c r="I36" i="1"/>
  <c r="I37" i="1" s="1"/>
  <c r="G36" i="1"/>
  <c r="G37" i="1" s="1"/>
  <c r="F36" i="1"/>
  <c r="F37" i="1" s="1"/>
  <c r="E36" i="1"/>
  <c r="E37" i="1" s="1"/>
  <c r="D36" i="1"/>
  <c r="D37" i="1" s="1"/>
  <c r="AH34" i="1" l="1"/>
  <c r="AH22" i="1"/>
  <c r="AH24" i="1"/>
  <c r="AH14" i="1"/>
  <c r="AH7" i="1"/>
  <c r="AH17" i="1"/>
  <c r="AH20" i="1"/>
  <c r="AH30" i="1"/>
  <c r="AH25" i="1"/>
  <c r="AH4" i="1"/>
  <c r="AH32" i="1"/>
  <c r="AH10" i="1"/>
  <c r="AH11" i="1"/>
  <c r="AH19" i="1"/>
  <c r="AH33" i="1"/>
  <c r="AH16" i="1"/>
  <c r="AH35" i="1"/>
  <c r="AH15" i="1"/>
  <c r="AH23" i="1"/>
  <c r="AH29" i="1"/>
  <c r="AH8" i="1"/>
  <c r="AH26" i="1"/>
  <c r="AH13" i="1"/>
  <c r="AH9" i="1"/>
  <c r="AH27" i="1"/>
  <c r="AH6" i="1"/>
  <c r="AH18" i="1"/>
  <c r="AH12" i="1"/>
  <c r="AH28" i="1"/>
  <c r="AH31" i="1"/>
  <c r="AH21" i="1"/>
  <c r="AH5" i="1"/>
  <c r="AH36" i="1" l="1"/>
  <c r="AH37" i="1" s="1"/>
  <c r="AG36" i="1"/>
  <c r="AG37" i="1" s="1"/>
</calcChain>
</file>

<file path=xl/sharedStrings.xml><?xml version="1.0" encoding="utf-8"?>
<sst xmlns="http://schemas.openxmlformats.org/spreadsheetml/2006/main" count="105" uniqueCount="99">
  <si>
    <t>Class</t>
  </si>
  <si>
    <t>Table</t>
  </si>
  <si>
    <t>Nom</t>
  </si>
  <si>
    <t>Manche 1</t>
  </si>
  <si>
    <t>Sous-total 1</t>
  </si>
  <si>
    <t>Manche 2</t>
  </si>
  <si>
    <t>Sous-total 2</t>
  </si>
  <si>
    <t>Total 
1+2</t>
  </si>
  <si>
    <t>Manche 3</t>
  </si>
  <si>
    <t>Sous-total 3</t>
  </si>
  <si>
    <t>Total 
1 → 3</t>
  </si>
  <si>
    <t>Manche 4</t>
  </si>
  <si>
    <t>Sous-total 4</t>
  </si>
  <si>
    <t>Total 
général</t>
  </si>
  <si>
    <t>Q? 1</t>
  </si>
  <si>
    <t>Q? 2</t>
  </si>
  <si>
    <t>Q? 3</t>
  </si>
  <si>
    <t>Q? 4</t>
  </si>
  <si>
    <t>Q? 5</t>
  </si>
  <si>
    <t>Q? 6</t>
  </si>
  <si>
    <t>Q? 7</t>
  </si>
  <si>
    <t>Q? 8</t>
  </si>
  <si>
    <t>Q? 9</t>
  </si>
  <si>
    <t>Q? 10</t>
  </si>
  <si>
    <t>Q? 11</t>
  </si>
  <si>
    <t>Q? 12</t>
  </si>
  <si>
    <t>Q? 13</t>
  </si>
  <si>
    <t>Q? 14</t>
  </si>
  <si>
    <t>Q? 15</t>
  </si>
  <si>
    <t>Q? 16</t>
  </si>
  <si>
    <t>Q? 17</t>
  </si>
  <si>
    <t>Q? 18</t>
  </si>
  <si>
    <t>Q? 19</t>
  </si>
  <si>
    <t>Q? 20</t>
  </si>
  <si>
    <t>%</t>
  </si>
  <si>
    <t>Bisdum</t>
  </si>
  <si>
    <t>Moyenne</t>
  </si>
  <si>
    <t>Bonus x2</t>
  </si>
  <si>
    <t>Bonus x3</t>
  </si>
  <si>
    <t>Un peu de tout</t>
  </si>
  <si>
    <t>C'est l'histoire d'un Belge…</t>
  </si>
  <si>
    <t>Façon de parler</t>
  </si>
  <si>
    <t xml:space="preserve">C'est mon dada </t>
  </si>
  <si>
    <t>Politiquement vôtre</t>
  </si>
  <si>
    <t>Serrons la vis</t>
  </si>
  <si>
    <t>Naturellement</t>
  </si>
  <si>
    <t>Noordzee</t>
  </si>
  <si>
    <t>Sportissimo</t>
  </si>
  <si>
    <t>Auraient-ils pu se rencontrer ?</t>
  </si>
  <si>
    <t>A fond la caisse !</t>
  </si>
  <si>
    <t xml:space="preserve">D'art, d'art </t>
  </si>
  <si>
    <t>Manche 5</t>
  </si>
  <si>
    <t>Total 
1 → 4</t>
  </si>
  <si>
    <t>/ 40</t>
  </si>
  <si>
    <t>/ 80</t>
  </si>
  <si>
    <t>/ 120</t>
  </si>
  <si>
    <t>/ 160</t>
  </si>
  <si>
    <t>Au moins 5 par jour !</t>
  </si>
  <si>
    <t>Etes-vous à la page ?</t>
  </si>
  <si>
    <t>Polyglottes</t>
  </si>
  <si>
    <t>Sous-total 5</t>
  </si>
  <si>
    <t>Défi</t>
  </si>
  <si>
    <t>Audio 
Génériques télé</t>
  </si>
  <si>
    <t>Audio 
Noms en chansons</t>
  </si>
  <si>
    <t>Audio 
Cinéma</t>
  </si>
  <si>
    <t>Audio  
Intros de chansons</t>
  </si>
  <si>
    <t>Audio 
Evènements</t>
  </si>
  <si>
    <t>/ 270</t>
  </si>
  <si>
    <t>Le grand cortil</t>
  </si>
  <si>
    <t>Marcouray</t>
  </si>
  <si>
    <t>2 gars 3 filles</t>
  </si>
  <si>
    <t>Les hommes</t>
  </si>
  <si>
    <t>Les femmes</t>
  </si>
  <si>
    <t>Les petites mouches</t>
  </si>
  <si>
    <t>Team 1</t>
  </si>
  <si>
    <t>Les petits futés du paradis</t>
  </si>
  <si>
    <t>Laybiess</t>
  </si>
  <si>
    <t>Les gazettes</t>
  </si>
  <si>
    <t>Sans nom</t>
  </si>
  <si>
    <t>Les mots d'Est</t>
  </si>
  <si>
    <t>Les Chevron nés</t>
  </si>
  <si>
    <t>Les épineux</t>
  </si>
  <si>
    <t>Les Nobody's</t>
  </si>
  <si>
    <t>Les marchands de lapins</t>
  </si>
  <si>
    <t>Les amants diaboliques</t>
  </si>
  <si>
    <t>Les préminimes</t>
  </si>
  <si>
    <t>Une pièce d'avance</t>
  </si>
  <si>
    <t>Roligri 1</t>
  </si>
  <si>
    <t>Les cadets du Roy</t>
  </si>
  <si>
    <t>Vieux fers Vieux bois</t>
  </si>
  <si>
    <t>Les incertains</t>
  </si>
  <si>
    <t>Les Romolocl</t>
  </si>
  <si>
    <t>Patatras</t>
  </si>
  <si>
    <t>Lambert</t>
  </si>
  <si>
    <t>Les bouchées</t>
  </si>
  <si>
    <t>Les bamboules</t>
  </si>
  <si>
    <t>Roligri 2</t>
  </si>
  <si>
    <t>Les barakis de kermesse</t>
  </si>
  <si>
    <t>Les wawas liégeois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</si>
</sst>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ooper Black"/>
      <family val="1"/>
    </font>
    <font>
      <sz val="12"/>
      <name val="Century Gothic"/>
      <family val="2"/>
    </font>
    <font>
      <b/>
      <sz val="14"/>
      <name val="Century Gothic"/>
      <family val="2"/>
    </font>
    <font>
      <sz val="13"/>
      <name val="Eras Bold ITC"/>
      <family val="2"/>
    </font>
    <font>
      <b/>
      <sz val="13"/>
      <name val="Century Gothic"/>
      <family val="2"/>
    </font>
    <font>
      <sz val="14"/>
      <color theme="5" tint="-0.249977111117893"/>
      <name val="Cooper Black"/>
      <family val="1"/>
    </font>
    <font>
      <b/>
      <sz val="14"/>
      <color theme="5" tint="-0.249977111117893"/>
      <name val="Century Gothic"/>
      <family val="2"/>
    </font>
    <font>
      <b/>
      <sz val="13"/>
      <color theme="5" tint="-0.249977111117893"/>
      <name val="Century Gothic"/>
      <family val="2"/>
    </font>
    <font>
      <sz val="12"/>
      <name val="Eras Bold ITC"/>
      <family val="2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0" fontId="0" fillId="0" borderId="0" xfId="0" applyAlignment="1">
      <alignment wrapText="1"/>
    </xf>
    <xf numFmtId="0" fontId="9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textRotation="51" wrapText="1"/>
    </xf>
    <xf numFmtId="0" fontId="4" fillId="2" borderId="6" xfId="0" applyFont="1" applyFill="1" applyBorder="1" applyAlignment="1">
      <alignment horizontal="center" vertical="center" textRotation="51" wrapText="1"/>
    </xf>
    <xf numFmtId="0" fontId="4" fillId="3" borderId="6" xfId="0" applyFont="1" applyFill="1" applyBorder="1" applyAlignment="1">
      <alignment horizontal="center" vertical="center" textRotation="51" wrapText="1"/>
    </xf>
    <xf numFmtId="0" fontId="4" fillId="4" borderId="6" xfId="0" applyFont="1" applyFill="1" applyBorder="1" applyAlignment="1">
      <alignment horizontal="center" vertical="center" textRotation="51" wrapText="1"/>
    </xf>
    <xf numFmtId="0" fontId="8" fillId="7" borderId="6" xfId="0" applyFont="1" applyFill="1" applyBorder="1" applyAlignment="1">
      <alignment horizontal="center" vertical="center" textRotation="51"/>
    </xf>
    <xf numFmtId="0" fontId="10" fillId="0" borderId="1" xfId="0" applyFont="1" applyBorder="1" applyAlignment="1">
      <alignment horizontal="center"/>
    </xf>
    <xf numFmtId="0" fontId="11" fillId="8" borderId="0" xfId="0" applyFont="1" applyFill="1"/>
    <xf numFmtId="0" fontId="11" fillId="6" borderId="0" xfId="0" applyFont="1" applyFill="1"/>
    <xf numFmtId="0" fontId="6" fillId="6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126673</xdr:colOff>
      <xdr:row>2</xdr:row>
      <xdr:rowOff>38101</xdr:rowOff>
    </xdr:from>
    <xdr:to>
      <xdr:col>2</xdr:col>
      <xdr:colOff>2047874</xdr:colOff>
      <xdr:row>2</xdr:row>
      <xdr:rowOff>1581151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0673" y="487137"/>
          <a:ext cx="1921201" cy="1543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zoomScaleNormal="100" workbookViewId="0">
      <pane xSplit="3" ySplit="3" topLeftCell="Y4" activePane="bottomRight" state="frozen"/>
      <selection pane="topRight" activeCell="D1" sqref="D1"/>
      <selection pane="bottomLeft" activeCell="A4" sqref="A4"/>
      <selection pane="bottomRight" activeCell="AG37" sqref="AG37"/>
    </sheetView>
  </sheetViews>
  <sheetFormatPr baseColWidth="10" defaultRowHeight="15" x14ac:dyDescent="0.25"/>
  <cols>
    <col min="1" max="1" width="8.7109375" bestFit="1" customWidth="1"/>
    <col min="2" max="2" width="8.85546875" bestFit="1" customWidth="1"/>
    <col min="3" max="3" width="32.28515625" bestFit="1" customWidth="1"/>
  </cols>
  <sheetData>
    <row r="1" spans="1:36" ht="18" customHeight="1" x14ac:dyDescent="0.25">
      <c r="A1" s="1" t="s">
        <v>0</v>
      </c>
      <c r="B1" s="1" t="s">
        <v>1</v>
      </c>
      <c r="C1" s="1" t="s">
        <v>2</v>
      </c>
      <c r="F1" s="25" t="s">
        <v>3</v>
      </c>
      <c r="G1" s="26"/>
      <c r="H1" s="26"/>
      <c r="I1" s="27"/>
      <c r="J1" s="28" t="s">
        <v>4</v>
      </c>
      <c r="K1" s="25" t="s">
        <v>5</v>
      </c>
      <c r="L1" s="26"/>
      <c r="M1" s="26"/>
      <c r="N1" s="27"/>
      <c r="O1" s="30" t="s">
        <v>6</v>
      </c>
      <c r="P1" s="28" t="s">
        <v>7</v>
      </c>
      <c r="Q1" s="25" t="s">
        <v>8</v>
      </c>
      <c r="R1" s="26"/>
      <c r="S1" s="26"/>
      <c r="T1" s="27"/>
      <c r="U1" s="30" t="s">
        <v>9</v>
      </c>
      <c r="V1" s="28" t="s">
        <v>10</v>
      </c>
      <c r="W1" s="25" t="s">
        <v>11</v>
      </c>
      <c r="X1" s="26"/>
      <c r="Y1" s="26"/>
      <c r="Z1" s="27"/>
      <c r="AA1" s="30" t="s">
        <v>12</v>
      </c>
      <c r="AB1" s="28" t="s">
        <v>52</v>
      </c>
      <c r="AC1" s="25" t="s">
        <v>51</v>
      </c>
      <c r="AD1" s="26"/>
      <c r="AE1" s="26"/>
      <c r="AF1" s="27"/>
      <c r="AG1" s="30" t="s">
        <v>60</v>
      </c>
      <c r="AH1" s="34" t="s">
        <v>61</v>
      </c>
      <c r="AI1" s="32" t="s">
        <v>13</v>
      </c>
      <c r="AJ1" s="32" t="s">
        <v>13</v>
      </c>
    </row>
    <row r="2" spans="1:36" ht="17.25" customHeight="1" x14ac:dyDescent="0.3">
      <c r="A2" s="2"/>
      <c r="B2" s="2"/>
      <c r="C2" s="2"/>
      <c r="F2" s="3" t="s">
        <v>14</v>
      </c>
      <c r="G2" s="3" t="s">
        <v>15</v>
      </c>
      <c r="H2" s="3" t="s">
        <v>16</v>
      </c>
      <c r="I2" s="3" t="s">
        <v>17</v>
      </c>
      <c r="J2" s="29"/>
      <c r="K2" s="3" t="s">
        <v>18</v>
      </c>
      <c r="L2" s="3" t="s">
        <v>19</v>
      </c>
      <c r="M2" s="3" t="s">
        <v>20</v>
      </c>
      <c r="N2" s="3" t="s">
        <v>21</v>
      </c>
      <c r="O2" s="31"/>
      <c r="P2" s="29"/>
      <c r="Q2" s="3" t="s">
        <v>22</v>
      </c>
      <c r="R2" s="3" t="s">
        <v>23</v>
      </c>
      <c r="S2" s="3" t="s">
        <v>24</v>
      </c>
      <c r="T2" s="3" t="s">
        <v>25</v>
      </c>
      <c r="U2" s="31"/>
      <c r="V2" s="29"/>
      <c r="W2" s="3" t="s">
        <v>26</v>
      </c>
      <c r="X2" s="3" t="s">
        <v>27</v>
      </c>
      <c r="Y2" s="3" t="s">
        <v>28</v>
      </c>
      <c r="Z2" s="3" t="s">
        <v>29</v>
      </c>
      <c r="AA2" s="31"/>
      <c r="AB2" s="29"/>
      <c r="AC2" s="3" t="s">
        <v>30</v>
      </c>
      <c r="AD2" s="3" t="s">
        <v>31</v>
      </c>
      <c r="AE2" s="3" t="s">
        <v>32</v>
      </c>
      <c r="AF2" s="3" t="s">
        <v>33</v>
      </c>
      <c r="AG2" s="31"/>
      <c r="AH2" s="35"/>
      <c r="AI2" s="33"/>
      <c r="AJ2" s="33"/>
    </row>
    <row r="3" spans="1:36" ht="149.25" x14ac:dyDescent="0.25">
      <c r="A3" s="4"/>
      <c r="B3" s="4"/>
      <c r="C3" s="4"/>
      <c r="D3" s="14" t="s">
        <v>39</v>
      </c>
      <c r="E3" s="14" t="s">
        <v>40</v>
      </c>
      <c r="F3" s="14" t="s">
        <v>41</v>
      </c>
      <c r="G3" s="14" t="s">
        <v>65</v>
      </c>
      <c r="H3" s="15" t="s">
        <v>53</v>
      </c>
      <c r="I3" s="14" t="s">
        <v>42</v>
      </c>
      <c r="J3" s="14" t="s">
        <v>43</v>
      </c>
      <c r="K3" s="14" t="s">
        <v>44</v>
      </c>
      <c r="L3" s="14" t="s">
        <v>66</v>
      </c>
      <c r="M3" s="16" t="s">
        <v>53</v>
      </c>
      <c r="N3" s="15" t="s">
        <v>54</v>
      </c>
      <c r="O3" s="14" t="s">
        <v>45</v>
      </c>
      <c r="P3" s="14" t="s">
        <v>46</v>
      </c>
      <c r="Q3" s="14" t="s">
        <v>47</v>
      </c>
      <c r="R3" s="14" t="s">
        <v>62</v>
      </c>
      <c r="S3" s="16" t="s">
        <v>53</v>
      </c>
      <c r="T3" s="15" t="s">
        <v>55</v>
      </c>
      <c r="U3" s="14" t="s">
        <v>48</v>
      </c>
      <c r="V3" s="14" t="s">
        <v>49</v>
      </c>
      <c r="W3" s="14" t="s">
        <v>50</v>
      </c>
      <c r="X3" s="14" t="s">
        <v>63</v>
      </c>
      <c r="Y3" s="16" t="s">
        <v>53</v>
      </c>
      <c r="Z3" s="15" t="s">
        <v>56</v>
      </c>
      <c r="AA3" s="14" t="s">
        <v>57</v>
      </c>
      <c r="AB3" s="14" t="s">
        <v>58</v>
      </c>
      <c r="AC3" s="14" t="s">
        <v>59</v>
      </c>
      <c r="AD3" s="14" t="s">
        <v>64</v>
      </c>
      <c r="AE3" s="16" t="s">
        <v>53</v>
      </c>
      <c r="AF3" s="17" t="s">
        <v>53</v>
      </c>
      <c r="AG3" s="18" t="s">
        <v>67</v>
      </c>
      <c r="AH3" s="18" t="s">
        <v>34</v>
      </c>
      <c r="AJ3" s="12"/>
    </row>
    <row r="4" spans="1:36" ht="16.5" x14ac:dyDescent="0.25">
      <c r="A4" s="5">
        <v>1</v>
      </c>
      <c r="B4" s="5">
        <v>16</v>
      </c>
      <c r="C4" s="5" t="s">
        <v>35</v>
      </c>
      <c r="D4" s="9">
        <v>7</v>
      </c>
      <c r="E4" s="9">
        <v>7</v>
      </c>
      <c r="F4" s="23">
        <v>30</v>
      </c>
      <c r="G4" s="9">
        <v>2</v>
      </c>
      <c r="H4" s="6">
        <f t="shared" ref="H4:H35" si="0">D4+E4+F4+G4</f>
        <v>46</v>
      </c>
      <c r="I4" s="9">
        <v>9</v>
      </c>
      <c r="J4" s="9">
        <v>10</v>
      </c>
      <c r="K4" s="9">
        <v>10</v>
      </c>
      <c r="L4" s="9">
        <v>10</v>
      </c>
      <c r="M4" s="7">
        <f t="shared" ref="M4:M35" si="1">I4+J4+K4+L4</f>
        <v>39</v>
      </c>
      <c r="N4" s="6">
        <f t="shared" ref="N4:N35" si="2">H4+M4</f>
        <v>85</v>
      </c>
      <c r="O4" s="9">
        <v>8</v>
      </c>
      <c r="P4" s="9">
        <v>5</v>
      </c>
      <c r="Q4" s="9">
        <v>9</v>
      </c>
      <c r="R4" s="9">
        <v>6</v>
      </c>
      <c r="S4" s="7">
        <f t="shared" ref="S4:S35" si="3">O4+P4+Q4+R4</f>
        <v>28</v>
      </c>
      <c r="T4" s="6">
        <f t="shared" ref="T4:T35" si="4">N4+S4</f>
        <v>113</v>
      </c>
      <c r="U4" s="9">
        <v>8</v>
      </c>
      <c r="V4" s="9">
        <v>6</v>
      </c>
      <c r="W4" s="9">
        <v>9</v>
      </c>
      <c r="X4" s="9">
        <v>8</v>
      </c>
      <c r="Y4" s="7">
        <f t="shared" ref="Y4:Y35" si="5">U4+V4+W4+X4</f>
        <v>31</v>
      </c>
      <c r="Z4" s="6">
        <f t="shared" ref="Z4:Z35" si="6">T4+Y4</f>
        <v>144</v>
      </c>
      <c r="AA4" s="9">
        <v>8</v>
      </c>
      <c r="AB4" s="9">
        <v>8</v>
      </c>
      <c r="AC4" s="22">
        <v>18</v>
      </c>
      <c r="AD4" s="9">
        <v>7</v>
      </c>
      <c r="AE4" s="7">
        <f t="shared" ref="AE4:AE35" si="7">AA4+AB4+AC4+AD4</f>
        <v>41</v>
      </c>
      <c r="AF4" s="8">
        <v>33</v>
      </c>
      <c r="AG4" s="13">
        <f t="shared" ref="AG4:AG35" si="8">Z4+AE4+AF4</f>
        <v>218</v>
      </c>
      <c r="AH4" s="13">
        <f t="shared" ref="AH4:AH35" si="9">AG4/2.7</f>
        <v>80.740740740740733</v>
      </c>
    </row>
    <row r="5" spans="1:36" ht="16.5" x14ac:dyDescent="0.25">
      <c r="A5" s="5">
        <v>2</v>
      </c>
      <c r="B5" s="5">
        <v>31</v>
      </c>
      <c r="C5" s="5" t="s">
        <v>97</v>
      </c>
      <c r="D5" s="22">
        <v>12</v>
      </c>
      <c r="E5" s="9">
        <v>3</v>
      </c>
      <c r="F5" s="9">
        <v>8</v>
      </c>
      <c r="G5" s="9">
        <v>8</v>
      </c>
      <c r="H5" s="6">
        <f t="shared" si="0"/>
        <v>31</v>
      </c>
      <c r="I5" s="9">
        <v>8</v>
      </c>
      <c r="J5" s="9">
        <v>7</v>
      </c>
      <c r="K5" s="9">
        <v>10</v>
      </c>
      <c r="L5" s="9">
        <v>9</v>
      </c>
      <c r="M5" s="7">
        <f t="shared" si="1"/>
        <v>34</v>
      </c>
      <c r="N5" s="6">
        <f t="shared" si="2"/>
        <v>65</v>
      </c>
      <c r="O5" s="9">
        <v>8</v>
      </c>
      <c r="P5" s="9">
        <v>8</v>
      </c>
      <c r="Q5" s="9">
        <v>8</v>
      </c>
      <c r="R5" s="9">
        <v>8</v>
      </c>
      <c r="S5" s="7">
        <f t="shared" si="3"/>
        <v>32</v>
      </c>
      <c r="T5" s="6">
        <f t="shared" si="4"/>
        <v>97</v>
      </c>
      <c r="U5" s="9">
        <v>7</v>
      </c>
      <c r="V5" s="9">
        <v>5</v>
      </c>
      <c r="W5" s="9">
        <v>9</v>
      </c>
      <c r="X5" s="23">
        <v>30</v>
      </c>
      <c r="Y5" s="7">
        <f t="shared" si="5"/>
        <v>51</v>
      </c>
      <c r="Z5" s="6">
        <f t="shared" si="6"/>
        <v>148</v>
      </c>
      <c r="AA5" s="9">
        <v>10</v>
      </c>
      <c r="AB5" s="9">
        <v>9</v>
      </c>
      <c r="AC5" s="9">
        <v>8</v>
      </c>
      <c r="AD5" s="9">
        <v>8</v>
      </c>
      <c r="AE5" s="7">
        <f t="shared" si="7"/>
        <v>35</v>
      </c>
      <c r="AF5" s="8">
        <v>28</v>
      </c>
      <c r="AG5" s="13">
        <f t="shared" si="8"/>
        <v>211</v>
      </c>
      <c r="AH5" s="13">
        <f t="shared" si="9"/>
        <v>78.148148148148138</v>
      </c>
    </row>
    <row r="6" spans="1:36" ht="16.5" x14ac:dyDescent="0.25">
      <c r="A6" s="5">
        <v>3</v>
      </c>
      <c r="B6" s="5">
        <v>23</v>
      </c>
      <c r="C6" s="5" t="s">
        <v>88</v>
      </c>
      <c r="D6" s="9">
        <v>5</v>
      </c>
      <c r="E6" s="9">
        <v>6</v>
      </c>
      <c r="F6" s="9">
        <v>7</v>
      </c>
      <c r="G6" s="9">
        <v>5</v>
      </c>
      <c r="H6" s="6">
        <f t="shared" si="0"/>
        <v>23</v>
      </c>
      <c r="I6" s="9">
        <v>4</v>
      </c>
      <c r="J6" s="9">
        <v>10</v>
      </c>
      <c r="K6" s="9">
        <v>8</v>
      </c>
      <c r="L6" s="9">
        <v>8</v>
      </c>
      <c r="M6" s="7">
        <f t="shared" si="1"/>
        <v>30</v>
      </c>
      <c r="N6" s="6">
        <f t="shared" si="2"/>
        <v>53</v>
      </c>
      <c r="O6" s="9">
        <v>3</v>
      </c>
      <c r="P6" s="9">
        <v>10</v>
      </c>
      <c r="Q6" s="23">
        <v>30</v>
      </c>
      <c r="R6" s="9">
        <v>6</v>
      </c>
      <c r="S6" s="7">
        <f t="shared" si="3"/>
        <v>49</v>
      </c>
      <c r="T6" s="6">
        <f t="shared" si="4"/>
        <v>102</v>
      </c>
      <c r="U6" s="9">
        <v>8</v>
      </c>
      <c r="V6" s="9">
        <v>5</v>
      </c>
      <c r="W6" s="9">
        <v>7</v>
      </c>
      <c r="X6" s="9">
        <v>9</v>
      </c>
      <c r="Y6" s="7">
        <f t="shared" si="5"/>
        <v>29</v>
      </c>
      <c r="Z6" s="6">
        <f t="shared" si="6"/>
        <v>131</v>
      </c>
      <c r="AA6" s="9">
        <v>10</v>
      </c>
      <c r="AB6" s="9">
        <v>10</v>
      </c>
      <c r="AC6" s="22">
        <v>20</v>
      </c>
      <c r="AD6" s="9">
        <v>8</v>
      </c>
      <c r="AE6" s="7">
        <f t="shared" si="7"/>
        <v>48</v>
      </c>
      <c r="AF6" s="8">
        <v>24</v>
      </c>
      <c r="AG6" s="13">
        <f t="shared" si="8"/>
        <v>203</v>
      </c>
      <c r="AH6" s="13">
        <f t="shared" si="9"/>
        <v>75.185185185185176</v>
      </c>
    </row>
    <row r="7" spans="1:36" ht="16.5" x14ac:dyDescent="0.25">
      <c r="A7" s="5">
        <v>4</v>
      </c>
      <c r="B7" s="5">
        <v>11</v>
      </c>
      <c r="C7" s="5" t="s">
        <v>86</v>
      </c>
      <c r="D7" s="9">
        <v>6</v>
      </c>
      <c r="E7" s="9">
        <v>1</v>
      </c>
      <c r="F7" s="9">
        <v>7</v>
      </c>
      <c r="G7" s="9">
        <v>7</v>
      </c>
      <c r="H7" s="6">
        <f t="shared" si="0"/>
        <v>21</v>
      </c>
      <c r="I7" s="9">
        <v>9</v>
      </c>
      <c r="J7" s="9">
        <v>8</v>
      </c>
      <c r="K7" s="9">
        <v>6</v>
      </c>
      <c r="L7" s="9">
        <v>9</v>
      </c>
      <c r="M7" s="7">
        <f t="shared" si="1"/>
        <v>32</v>
      </c>
      <c r="N7" s="6">
        <f t="shared" si="2"/>
        <v>53</v>
      </c>
      <c r="O7" s="9">
        <v>4</v>
      </c>
      <c r="P7" s="9">
        <v>9</v>
      </c>
      <c r="Q7" s="9">
        <v>9</v>
      </c>
      <c r="R7" s="23">
        <v>24</v>
      </c>
      <c r="S7" s="7">
        <f t="shared" si="3"/>
        <v>46</v>
      </c>
      <c r="T7" s="6">
        <f t="shared" si="4"/>
        <v>99</v>
      </c>
      <c r="U7" s="9">
        <v>4</v>
      </c>
      <c r="V7" s="9">
        <v>7</v>
      </c>
      <c r="W7" s="9">
        <v>10</v>
      </c>
      <c r="X7" s="9">
        <v>9</v>
      </c>
      <c r="Y7" s="7">
        <f t="shared" si="5"/>
        <v>30</v>
      </c>
      <c r="Z7" s="6">
        <f t="shared" si="6"/>
        <v>129</v>
      </c>
      <c r="AA7" s="22">
        <v>20</v>
      </c>
      <c r="AB7" s="9">
        <v>9</v>
      </c>
      <c r="AC7" s="9">
        <v>8</v>
      </c>
      <c r="AD7" s="9">
        <v>9</v>
      </c>
      <c r="AE7" s="7">
        <f t="shared" si="7"/>
        <v>46</v>
      </c>
      <c r="AF7" s="8">
        <v>27</v>
      </c>
      <c r="AG7" s="13">
        <f t="shared" si="8"/>
        <v>202</v>
      </c>
      <c r="AH7" s="36">
        <f t="shared" si="9"/>
        <v>74.81481481481481</v>
      </c>
    </row>
    <row r="8" spans="1:36" ht="16.5" x14ac:dyDescent="0.25">
      <c r="A8" s="5">
        <v>5</v>
      </c>
      <c r="B8" s="5">
        <v>2</v>
      </c>
      <c r="C8" s="5" t="s">
        <v>92</v>
      </c>
      <c r="D8" s="9">
        <v>4</v>
      </c>
      <c r="E8" s="9">
        <v>4</v>
      </c>
      <c r="F8" s="9">
        <v>7</v>
      </c>
      <c r="G8" s="9">
        <v>8</v>
      </c>
      <c r="H8" s="6">
        <f t="shared" si="0"/>
        <v>23</v>
      </c>
      <c r="I8" s="9">
        <v>7</v>
      </c>
      <c r="J8" s="9">
        <v>8</v>
      </c>
      <c r="K8" s="9">
        <v>5</v>
      </c>
      <c r="L8" s="9">
        <v>8</v>
      </c>
      <c r="M8" s="7">
        <f t="shared" si="1"/>
        <v>28</v>
      </c>
      <c r="N8" s="6">
        <f t="shared" si="2"/>
        <v>51</v>
      </c>
      <c r="O8" s="9">
        <v>9</v>
      </c>
      <c r="P8" s="9">
        <v>3</v>
      </c>
      <c r="Q8" s="23">
        <v>27</v>
      </c>
      <c r="R8" s="9">
        <v>7</v>
      </c>
      <c r="S8" s="7">
        <f t="shared" si="3"/>
        <v>46</v>
      </c>
      <c r="T8" s="6">
        <f t="shared" si="4"/>
        <v>97</v>
      </c>
      <c r="U8" s="9">
        <v>7</v>
      </c>
      <c r="V8" s="9">
        <v>6</v>
      </c>
      <c r="W8" s="9">
        <v>8</v>
      </c>
      <c r="X8" s="9">
        <v>10</v>
      </c>
      <c r="Y8" s="7">
        <f t="shared" si="5"/>
        <v>31</v>
      </c>
      <c r="Z8" s="6">
        <f t="shared" si="6"/>
        <v>128</v>
      </c>
      <c r="AA8" s="9">
        <v>10</v>
      </c>
      <c r="AB8" s="9">
        <v>8</v>
      </c>
      <c r="AC8" s="9">
        <v>8</v>
      </c>
      <c r="AD8" s="22">
        <v>16</v>
      </c>
      <c r="AE8" s="7">
        <f t="shared" si="7"/>
        <v>42</v>
      </c>
      <c r="AF8" s="8">
        <v>28</v>
      </c>
      <c r="AG8" s="13">
        <f t="shared" si="8"/>
        <v>198</v>
      </c>
      <c r="AH8" s="36">
        <f t="shared" si="9"/>
        <v>73.333333333333329</v>
      </c>
    </row>
    <row r="9" spans="1:36" ht="16.5" x14ac:dyDescent="0.25">
      <c r="A9" s="5">
        <v>6</v>
      </c>
      <c r="B9" s="5">
        <v>6</v>
      </c>
      <c r="C9" s="5" t="s">
        <v>70</v>
      </c>
      <c r="D9" s="9">
        <v>6</v>
      </c>
      <c r="E9" s="9">
        <v>1</v>
      </c>
      <c r="F9" s="9">
        <v>8</v>
      </c>
      <c r="G9" s="9">
        <v>7</v>
      </c>
      <c r="H9" s="6">
        <f t="shared" si="0"/>
        <v>22</v>
      </c>
      <c r="I9" s="9">
        <v>6</v>
      </c>
      <c r="J9" s="9">
        <v>10</v>
      </c>
      <c r="K9" s="9">
        <v>10</v>
      </c>
      <c r="L9" s="22">
        <v>20</v>
      </c>
      <c r="M9" s="7">
        <f t="shared" si="1"/>
        <v>46</v>
      </c>
      <c r="N9" s="6">
        <f t="shared" si="2"/>
        <v>68</v>
      </c>
      <c r="O9" s="9">
        <v>7</v>
      </c>
      <c r="P9" s="9">
        <v>7</v>
      </c>
      <c r="Q9" s="9">
        <v>8</v>
      </c>
      <c r="R9" s="9">
        <v>10</v>
      </c>
      <c r="S9" s="7">
        <f t="shared" si="3"/>
        <v>32</v>
      </c>
      <c r="T9" s="6">
        <f t="shared" si="4"/>
        <v>100</v>
      </c>
      <c r="U9" s="9">
        <v>8</v>
      </c>
      <c r="V9" s="9">
        <v>6</v>
      </c>
      <c r="W9" s="9">
        <v>8</v>
      </c>
      <c r="X9" s="9">
        <v>10</v>
      </c>
      <c r="Y9" s="7">
        <f t="shared" si="5"/>
        <v>32</v>
      </c>
      <c r="Z9" s="6">
        <f t="shared" si="6"/>
        <v>132</v>
      </c>
      <c r="AA9" s="23">
        <v>30</v>
      </c>
      <c r="AB9" s="9">
        <v>7</v>
      </c>
      <c r="AC9" s="9">
        <v>9</v>
      </c>
      <c r="AD9" s="9">
        <v>7</v>
      </c>
      <c r="AE9" s="7">
        <f t="shared" si="7"/>
        <v>53</v>
      </c>
      <c r="AF9" s="8">
        <v>13</v>
      </c>
      <c r="AG9" s="13">
        <f t="shared" si="8"/>
        <v>198</v>
      </c>
      <c r="AH9" s="36">
        <f t="shared" si="9"/>
        <v>73.333333333333329</v>
      </c>
    </row>
    <row r="10" spans="1:36" ht="16.5" x14ac:dyDescent="0.25">
      <c r="A10" s="5">
        <v>7</v>
      </c>
      <c r="B10" s="5">
        <v>18</v>
      </c>
      <c r="C10" s="5" t="s">
        <v>69</v>
      </c>
      <c r="D10" s="9">
        <v>6</v>
      </c>
      <c r="E10" s="9">
        <v>7</v>
      </c>
      <c r="F10" s="22">
        <v>20</v>
      </c>
      <c r="G10" s="9">
        <v>4</v>
      </c>
      <c r="H10" s="6">
        <f t="shared" si="0"/>
        <v>37</v>
      </c>
      <c r="I10" s="9">
        <v>7</v>
      </c>
      <c r="J10" s="9">
        <v>9</v>
      </c>
      <c r="K10" s="9">
        <v>10</v>
      </c>
      <c r="L10" s="9">
        <v>9</v>
      </c>
      <c r="M10" s="7">
        <f t="shared" si="1"/>
        <v>35</v>
      </c>
      <c r="N10" s="6">
        <f t="shared" si="2"/>
        <v>72</v>
      </c>
      <c r="O10" s="9">
        <v>8</v>
      </c>
      <c r="P10" s="9">
        <v>8</v>
      </c>
      <c r="Q10" s="9">
        <v>9</v>
      </c>
      <c r="R10" s="9">
        <v>9</v>
      </c>
      <c r="S10" s="7">
        <f t="shared" si="3"/>
        <v>34</v>
      </c>
      <c r="T10" s="6">
        <f t="shared" si="4"/>
        <v>106</v>
      </c>
      <c r="U10" s="9">
        <v>8</v>
      </c>
      <c r="V10" s="9">
        <v>7</v>
      </c>
      <c r="W10" s="9">
        <v>6</v>
      </c>
      <c r="X10" s="9">
        <v>7</v>
      </c>
      <c r="Y10" s="7">
        <f t="shared" si="5"/>
        <v>28</v>
      </c>
      <c r="Z10" s="6">
        <f t="shared" si="6"/>
        <v>134</v>
      </c>
      <c r="AA10" s="9">
        <v>7</v>
      </c>
      <c r="AB10" s="23">
        <v>27</v>
      </c>
      <c r="AC10" s="9">
        <v>9</v>
      </c>
      <c r="AD10" s="9">
        <v>10</v>
      </c>
      <c r="AE10" s="7">
        <f t="shared" si="7"/>
        <v>53</v>
      </c>
      <c r="AF10" s="8">
        <v>9</v>
      </c>
      <c r="AG10" s="13">
        <f t="shared" si="8"/>
        <v>196</v>
      </c>
      <c r="AH10" s="36">
        <f t="shared" si="9"/>
        <v>72.592592592592581</v>
      </c>
    </row>
    <row r="11" spans="1:36" ht="16.5" x14ac:dyDescent="0.25">
      <c r="A11" s="5">
        <v>8</v>
      </c>
      <c r="B11" s="5">
        <v>19</v>
      </c>
      <c r="C11" s="5" t="s">
        <v>91</v>
      </c>
      <c r="D11" s="9">
        <v>7</v>
      </c>
      <c r="E11" s="9">
        <v>1</v>
      </c>
      <c r="F11" s="23">
        <v>21</v>
      </c>
      <c r="G11" s="9">
        <v>6</v>
      </c>
      <c r="H11" s="6">
        <f t="shared" si="0"/>
        <v>35</v>
      </c>
      <c r="I11" s="9">
        <v>6</v>
      </c>
      <c r="J11" s="9">
        <v>5</v>
      </c>
      <c r="K11" s="9">
        <v>7</v>
      </c>
      <c r="L11" s="9">
        <v>8</v>
      </c>
      <c r="M11" s="7">
        <f t="shared" si="1"/>
        <v>26</v>
      </c>
      <c r="N11" s="6">
        <f t="shared" si="2"/>
        <v>61</v>
      </c>
      <c r="O11" s="9">
        <v>7</v>
      </c>
      <c r="P11" s="9">
        <v>1</v>
      </c>
      <c r="Q11" s="9">
        <v>8</v>
      </c>
      <c r="R11" s="9">
        <v>9</v>
      </c>
      <c r="S11" s="7">
        <f t="shared" si="3"/>
        <v>25</v>
      </c>
      <c r="T11" s="6">
        <f t="shared" si="4"/>
        <v>86</v>
      </c>
      <c r="U11" s="9">
        <v>6</v>
      </c>
      <c r="V11" s="9">
        <v>6</v>
      </c>
      <c r="W11" s="22">
        <v>18</v>
      </c>
      <c r="X11" s="9">
        <v>9</v>
      </c>
      <c r="Y11" s="7">
        <f t="shared" si="5"/>
        <v>39</v>
      </c>
      <c r="Z11" s="6">
        <f t="shared" si="6"/>
        <v>125</v>
      </c>
      <c r="AA11" s="9">
        <v>10</v>
      </c>
      <c r="AB11" s="9">
        <v>10</v>
      </c>
      <c r="AC11" s="9">
        <v>9</v>
      </c>
      <c r="AD11" s="9">
        <v>8</v>
      </c>
      <c r="AE11" s="7">
        <f t="shared" si="7"/>
        <v>37</v>
      </c>
      <c r="AF11" s="8">
        <v>31</v>
      </c>
      <c r="AG11" s="13">
        <f t="shared" si="8"/>
        <v>193</v>
      </c>
      <c r="AH11" s="36">
        <f t="shared" si="9"/>
        <v>71.481481481481481</v>
      </c>
    </row>
    <row r="12" spans="1:36" ht="16.5" x14ac:dyDescent="0.25">
      <c r="A12" s="5">
        <v>9</v>
      </c>
      <c r="B12" s="5">
        <v>26</v>
      </c>
      <c r="C12" s="5" t="s">
        <v>71</v>
      </c>
      <c r="D12" s="9">
        <v>8</v>
      </c>
      <c r="E12" s="9">
        <v>1</v>
      </c>
      <c r="F12" s="9">
        <v>9</v>
      </c>
      <c r="G12" s="9">
        <v>8</v>
      </c>
      <c r="H12" s="6">
        <f t="shared" si="0"/>
        <v>26</v>
      </c>
      <c r="I12" s="9">
        <v>7</v>
      </c>
      <c r="J12" s="9">
        <v>8</v>
      </c>
      <c r="K12" s="9">
        <v>10</v>
      </c>
      <c r="L12" s="9">
        <v>8</v>
      </c>
      <c r="M12" s="7">
        <f t="shared" si="1"/>
        <v>33</v>
      </c>
      <c r="N12" s="6">
        <f t="shared" si="2"/>
        <v>59</v>
      </c>
      <c r="O12" s="9">
        <v>6</v>
      </c>
      <c r="P12" s="9">
        <v>1</v>
      </c>
      <c r="Q12" s="9">
        <v>8</v>
      </c>
      <c r="R12" s="9">
        <v>8</v>
      </c>
      <c r="S12" s="7">
        <f t="shared" si="3"/>
        <v>23</v>
      </c>
      <c r="T12" s="6">
        <f t="shared" si="4"/>
        <v>82</v>
      </c>
      <c r="U12" s="9">
        <v>5</v>
      </c>
      <c r="V12" s="9">
        <v>7</v>
      </c>
      <c r="W12" s="9">
        <v>9</v>
      </c>
      <c r="X12" s="22">
        <v>18</v>
      </c>
      <c r="Y12" s="7">
        <f t="shared" si="5"/>
        <v>39</v>
      </c>
      <c r="Z12" s="6">
        <f t="shared" si="6"/>
        <v>121</v>
      </c>
      <c r="AA12" s="9">
        <v>10</v>
      </c>
      <c r="AB12" s="9">
        <v>7</v>
      </c>
      <c r="AC12" s="23">
        <v>24</v>
      </c>
      <c r="AD12" s="9">
        <v>10</v>
      </c>
      <c r="AE12" s="7">
        <f t="shared" si="7"/>
        <v>51</v>
      </c>
      <c r="AF12" s="8">
        <v>18</v>
      </c>
      <c r="AG12" s="13">
        <f t="shared" si="8"/>
        <v>190</v>
      </c>
      <c r="AH12" s="36">
        <f t="shared" si="9"/>
        <v>70.370370370370367</v>
      </c>
    </row>
    <row r="13" spans="1:36" ht="16.5" x14ac:dyDescent="0.25">
      <c r="A13" s="5">
        <v>10</v>
      </c>
      <c r="B13" s="5">
        <v>5</v>
      </c>
      <c r="C13" s="5" t="s">
        <v>78</v>
      </c>
      <c r="D13" s="9">
        <v>6</v>
      </c>
      <c r="E13" s="9">
        <v>5</v>
      </c>
      <c r="F13" s="9">
        <v>7</v>
      </c>
      <c r="G13" s="9">
        <v>6</v>
      </c>
      <c r="H13" s="6">
        <f t="shared" si="0"/>
        <v>24</v>
      </c>
      <c r="I13" s="9">
        <v>6</v>
      </c>
      <c r="J13" s="9">
        <v>8</v>
      </c>
      <c r="K13" s="9">
        <v>10</v>
      </c>
      <c r="L13" s="9">
        <v>7</v>
      </c>
      <c r="M13" s="7">
        <f t="shared" si="1"/>
        <v>31</v>
      </c>
      <c r="N13" s="6">
        <f t="shared" si="2"/>
        <v>55</v>
      </c>
      <c r="O13" s="9">
        <v>6</v>
      </c>
      <c r="P13" s="9">
        <v>8</v>
      </c>
      <c r="Q13" s="22">
        <v>16</v>
      </c>
      <c r="R13" s="9">
        <v>7</v>
      </c>
      <c r="S13" s="7">
        <f t="shared" si="3"/>
        <v>37</v>
      </c>
      <c r="T13" s="6">
        <f t="shared" si="4"/>
        <v>92</v>
      </c>
      <c r="U13" s="9">
        <v>6</v>
      </c>
      <c r="V13" s="9">
        <v>7</v>
      </c>
      <c r="W13" s="9">
        <v>7</v>
      </c>
      <c r="X13" s="23">
        <v>27</v>
      </c>
      <c r="Y13" s="7">
        <f t="shared" si="5"/>
        <v>47</v>
      </c>
      <c r="Z13" s="6">
        <f t="shared" si="6"/>
        <v>139</v>
      </c>
      <c r="AA13" s="9">
        <v>8</v>
      </c>
      <c r="AB13" s="9">
        <v>7</v>
      </c>
      <c r="AC13" s="9">
        <v>5</v>
      </c>
      <c r="AD13" s="9">
        <v>8</v>
      </c>
      <c r="AE13" s="7">
        <f t="shared" si="7"/>
        <v>28</v>
      </c>
      <c r="AF13" s="8">
        <v>22</v>
      </c>
      <c r="AG13" s="13">
        <f t="shared" si="8"/>
        <v>189</v>
      </c>
      <c r="AH13" s="36">
        <f t="shared" si="9"/>
        <v>70</v>
      </c>
    </row>
    <row r="14" spans="1:36" ht="16.5" x14ac:dyDescent="0.25">
      <c r="A14" s="5">
        <v>11</v>
      </c>
      <c r="B14" s="5">
        <v>10</v>
      </c>
      <c r="C14" s="5" t="s">
        <v>95</v>
      </c>
      <c r="D14" s="9">
        <v>7</v>
      </c>
      <c r="E14" s="9">
        <v>1</v>
      </c>
      <c r="F14" s="9">
        <v>5</v>
      </c>
      <c r="G14" s="9">
        <v>6</v>
      </c>
      <c r="H14" s="6">
        <f t="shared" si="0"/>
        <v>19</v>
      </c>
      <c r="I14" s="9">
        <v>6</v>
      </c>
      <c r="J14" s="9">
        <v>5</v>
      </c>
      <c r="K14" s="9">
        <v>10</v>
      </c>
      <c r="L14" s="9">
        <v>6</v>
      </c>
      <c r="M14" s="7">
        <f t="shared" si="1"/>
        <v>27</v>
      </c>
      <c r="N14" s="6">
        <f t="shared" si="2"/>
        <v>46</v>
      </c>
      <c r="O14" s="22">
        <v>14</v>
      </c>
      <c r="P14" s="9">
        <v>2</v>
      </c>
      <c r="Q14" s="9">
        <v>6</v>
      </c>
      <c r="R14" s="9">
        <v>8</v>
      </c>
      <c r="S14" s="7">
        <f t="shared" si="3"/>
        <v>30</v>
      </c>
      <c r="T14" s="6">
        <f t="shared" si="4"/>
        <v>76</v>
      </c>
      <c r="U14" s="9">
        <v>6</v>
      </c>
      <c r="V14" s="9">
        <v>7</v>
      </c>
      <c r="W14" s="9">
        <v>8</v>
      </c>
      <c r="X14" s="9">
        <v>9</v>
      </c>
      <c r="Y14" s="7">
        <f t="shared" si="5"/>
        <v>30</v>
      </c>
      <c r="Z14" s="6">
        <f t="shared" si="6"/>
        <v>106</v>
      </c>
      <c r="AA14" s="23">
        <v>30</v>
      </c>
      <c r="AB14" s="9">
        <v>7</v>
      </c>
      <c r="AC14" s="9">
        <v>7</v>
      </c>
      <c r="AD14" s="9">
        <v>8</v>
      </c>
      <c r="AE14" s="7">
        <f t="shared" si="7"/>
        <v>52</v>
      </c>
      <c r="AF14" s="8">
        <v>29</v>
      </c>
      <c r="AG14" s="13">
        <f t="shared" si="8"/>
        <v>187</v>
      </c>
      <c r="AH14" s="36">
        <f t="shared" si="9"/>
        <v>69.259259259259252</v>
      </c>
    </row>
    <row r="15" spans="1:36" ht="16.5" x14ac:dyDescent="0.25">
      <c r="A15" s="5">
        <v>12</v>
      </c>
      <c r="B15" s="5">
        <v>24</v>
      </c>
      <c r="C15" s="5" t="s">
        <v>84</v>
      </c>
      <c r="D15" s="9">
        <v>9</v>
      </c>
      <c r="E15" s="9">
        <v>1</v>
      </c>
      <c r="F15" s="22">
        <v>18</v>
      </c>
      <c r="G15" s="9">
        <v>4</v>
      </c>
      <c r="H15" s="6">
        <f t="shared" si="0"/>
        <v>32</v>
      </c>
      <c r="I15" s="9">
        <v>5</v>
      </c>
      <c r="J15" s="23">
        <v>21</v>
      </c>
      <c r="K15" s="9">
        <v>10</v>
      </c>
      <c r="L15" s="9">
        <v>10</v>
      </c>
      <c r="M15" s="7">
        <f t="shared" si="1"/>
        <v>46</v>
      </c>
      <c r="N15" s="6">
        <f t="shared" si="2"/>
        <v>78</v>
      </c>
      <c r="O15" s="9">
        <v>7</v>
      </c>
      <c r="P15" s="9">
        <v>3</v>
      </c>
      <c r="Q15" s="9">
        <v>4</v>
      </c>
      <c r="R15" s="9">
        <v>8</v>
      </c>
      <c r="S15" s="7">
        <f t="shared" si="3"/>
        <v>22</v>
      </c>
      <c r="T15" s="6">
        <f t="shared" si="4"/>
        <v>100</v>
      </c>
      <c r="U15" s="9">
        <v>8</v>
      </c>
      <c r="V15" s="9">
        <v>8</v>
      </c>
      <c r="W15" s="9">
        <v>9</v>
      </c>
      <c r="X15" s="9">
        <v>9</v>
      </c>
      <c r="Y15" s="7">
        <f t="shared" si="5"/>
        <v>34</v>
      </c>
      <c r="Z15" s="6">
        <f t="shared" si="6"/>
        <v>134</v>
      </c>
      <c r="AA15" s="9">
        <v>10</v>
      </c>
      <c r="AB15" s="9">
        <v>7</v>
      </c>
      <c r="AC15" s="9">
        <v>9</v>
      </c>
      <c r="AD15" s="9">
        <v>9</v>
      </c>
      <c r="AE15" s="7">
        <f t="shared" si="7"/>
        <v>35</v>
      </c>
      <c r="AF15" s="8">
        <v>18</v>
      </c>
      <c r="AG15" s="13">
        <f t="shared" si="8"/>
        <v>187</v>
      </c>
      <c r="AH15" s="36">
        <f t="shared" si="9"/>
        <v>69.259259259259252</v>
      </c>
    </row>
    <row r="16" spans="1:36" ht="16.5" x14ac:dyDescent="0.25">
      <c r="A16" s="5">
        <v>13</v>
      </c>
      <c r="B16" s="5">
        <v>4</v>
      </c>
      <c r="C16" s="19" t="s">
        <v>75</v>
      </c>
      <c r="D16" s="22">
        <v>10</v>
      </c>
      <c r="E16" s="9">
        <v>7</v>
      </c>
      <c r="F16" s="9">
        <v>7</v>
      </c>
      <c r="G16" s="9">
        <v>7</v>
      </c>
      <c r="H16" s="6">
        <f t="shared" si="0"/>
        <v>31</v>
      </c>
      <c r="I16" s="9">
        <v>6</v>
      </c>
      <c r="J16" s="9">
        <v>9</v>
      </c>
      <c r="K16" s="9">
        <v>4</v>
      </c>
      <c r="L16" s="9">
        <v>7</v>
      </c>
      <c r="M16" s="7">
        <f t="shared" si="1"/>
        <v>26</v>
      </c>
      <c r="N16" s="6">
        <f t="shared" si="2"/>
        <v>57</v>
      </c>
      <c r="O16" s="9">
        <v>4</v>
      </c>
      <c r="P16" s="9">
        <v>6</v>
      </c>
      <c r="Q16" s="9">
        <v>7</v>
      </c>
      <c r="R16" s="9">
        <v>8</v>
      </c>
      <c r="S16" s="7">
        <f t="shared" si="3"/>
        <v>25</v>
      </c>
      <c r="T16" s="6">
        <f t="shared" si="4"/>
        <v>82</v>
      </c>
      <c r="U16" s="9">
        <v>6</v>
      </c>
      <c r="V16" s="9">
        <v>7</v>
      </c>
      <c r="W16" s="9">
        <v>9</v>
      </c>
      <c r="X16" s="9">
        <v>9</v>
      </c>
      <c r="Y16" s="7">
        <f t="shared" si="5"/>
        <v>31</v>
      </c>
      <c r="Z16" s="6">
        <f t="shared" si="6"/>
        <v>113</v>
      </c>
      <c r="AA16" s="9">
        <v>8</v>
      </c>
      <c r="AB16" s="9">
        <v>9</v>
      </c>
      <c r="AC16" s="9">
        <v>8</v>
      </c>
      <c r="AD16" s="23">
        <v>30</v>
      </c>
      <c r="AE16" s="7">
        <f t="shared" si="7"/>
        <v>55</v>
      </c>
      <c r="AF16" s="8">
        <v>15</v>
      </c>
      <c r="AG16" s="13">
        <f t="shared" si="8"/>
        <v>183</v>
      </c>
      <c r="AH16" s="36">
        <f t="shared" si="9"/>
        <v>67.777777777777771</v>
      </c>
    </row>
    <row r="17" spans="1:34" ht="16.5" x14ac:dyDescent="0.25">
      <c r="A17" s="5">
        <v>14</v>
      </c>
      <c r="B17" s="5">
        <v>12</v>
      </c>
      <c r="C17" s="5" t="s">
        <v>98</v>
      </c>
      <c r="D17" s="9">
        <v>5</v>
      </c>
      <c r="E17" s="9">
        <v>6</v>
      </c>
      <c r="F17" s="9">
        <v>9</v>
      </c>
      <c r="G17" s="9">
        <v>4</v>
      </c>
      <c r="H17" s="6">
        <f t="shared" si="0"/>
        <v>24</v>
      </c>
      <c r="I17" s="9">
        <v>4</v>
      </c>
      <c r="J17" s="9">
        <v>7</v>
      </c>
      <c r="K17" s="9">
        <v>10</v>
      </c>
      <c r="L17" s="9">
        <v>10</v>
      </c>
      <c r="M17" s="7">
        <f t="shared" si="1"/>
        <v>31</v>
      </c>
      <c r="N17" s="6">
        <f t="shared" si="2"/>
        <v>55</v>
      </c>
      <c r="O17" s="9">
        <v>7</v>
      </c>
      <c r="P17" s="9">
        <v>1</v>
      </c>
      <c r="Q17" s="9">
        <v>8</v>
      </c>
      <c r="R17" s="9">
        <v>7</v>
      </c>
      <c r="S17" s="7">
        <f t="shared" si="3"/>
        <v>23</v>
      </c>
      <c r="T17" s="6">
        <f t="shared" si="4"/>
        <v>78</v>
      </c>
      <c r="U17" s="9">
        <v>9</v>
      </c>
      <c r="V17" s="9">
        <v>6</v>
      </c>
      <c r="W17" s="22">
        <v>16</v>
      </c>
      <c r="X17" s="9">
        <v>8</v>
      </c>
      <c r="Y17" s="7">
        <f t="shared" si="5"/>
        <v>39</v>
      </c>
      <c r="Z17" s="6">
        <f t="shared" si="6"/>
        <v>117</v>
      </c>
      <c r="AA17" s="9">
        <v>10</v>
      </c>
      <c r="AB17" s="9">
        <v>7</v>
      </c>
      <c r="AC17" s="23">
        <v>30</v>
      </c>
      <c r="AD17" s="9">
        <v>3</v>
      </c>
      <c r="AE17" s="7">
        <f t="shared" si="7"/>
        <v>50</v>
      </c>
      <c r="AF17" s="8">
        <v>13</v>
      </c>
      <c r="AG17" s="13">
        <f t="shared" si="8"/>
        <v>180</v>
      </c>
      <c r="AH17" s="36">
        <f t="shared" si="9"/>
        <v>66.666666666666657</v>
      </c>
    </row>
    <row r="18" spans="1:34" ht="16.5" x14ac:dyDescent="0.25">
      <c r="A18" s="5">
        <v>15</v>
      </c>
      <c r="B18" s="5">
        <v>25</v>
      </c>
      <c r="C18" s="5" t="s">
        <v>83</v>
      </c>
      <c r="D18" s="9">
        <v>7</v>
      </c>
      <c r="E18" s="9">
        <v>3</v>
      </c>
      <c r="F18" s="9">
        <v>7</v>
      </c>
      <c r="G18" s="9">
        <v>7</v>
      </c>
      <c r="H18" s="6">
        <f t="shared" si="0"/>
        <v>24</v>
      </c>
      <c r="I18" s="9">
        <v>4</v>
      </c>
      <c r="J18" s="22">
        <v>14</v>
      </c>
      <c r="K18" s="9">
        <v>10</v>
      </c>
      <c r="L18" s="9">
        <v>9</v>
      </c>
      <c r="M18" s="7">
        <f t="shared" si="1"/>
        <v>37</v>
      </c>
      <c r="N18" s="6">
        <f t="shared" si="2"/>
        <v>61</v>
      </c>
      <c r="O18" s="9">
        <v>5</v>
      </c>
      <c r="P18" s="9">
        <v>5</v>
      </c>
      <c r="Q18" s="9">
        <v>8</v>
      </c>
      <c r="R18" s="9">
        <v>7</v>
      </c>
      <c r="S18" s="7">
        <f t="shared" si="3"/>
        <v>25</v>
      </c>
      <c r="T18" s="6">
        <f t="shared" si="4"/>
        <v>86</v>
      </c>
      <c r="U18" s="23">
        <v>21</v>
      </c>
      <c r="V18" s="9">
        <v>7</v>
      </c>
      <c r="W18" s="9">
        <v>8</v>
      </c>
      <c r="X18" s="9">
        <v>9</v>
      </c>
      <c r="Y18" s="7">
        <f t="shared" si="5"/>
        <v>45</v>
      </c>
      <c r="Z18" s="6">
        <f t="shared" si="6"/>
        <v>131</v>
      </c>
      <c r="AA18" s="9">
        <v>10</v>
      </c>
      <c r="AB18" s="9">
        <v>9</v>
      </c>
      <c r="AC18" s="9">
        <v>6</v>
      </c>
      <c r="AD18" s="9">
        <v>8</v>
      </c>
      <c r="AE18" s="7">
        <f t="shared" si="7"/>
        <v>33</v>
      </c>
      <c r="AF18" s="8">
        <v>15</v>
      </c>
      <c r="AG18" s="13">
        <f t="shared" si="8"/>
        <v>179</v>
      </c>
      <c r="AH18" s="36">
        <f t="shared" si="9"/>
        <v>66.296296296296291</v>
      </c>
    </row>
    <row r="19" spans="1:34" ht="16.5" x14ac:dyDescent="0.25">
      <c r="A19" s="5">
        <v>16</v>
      </c>
      <c r="B19" s="5">
        <v>20</v>
      </c>
      <c r="C19" s="5" t="s">
        <v>80</v>
      </c>
      <c r="D19" s="9">
        <v>4</v>
      </c>
      <c r="E19" s="9">
        <v>1</v>
      </c>
      <c r="F19" s="9">
        <v>7</v>
      </c>
      <c r="G19" s="9">
        <v>7</v>
      </c>
      <c r="H19" s="6">
        <f t="shared" si="0"/>
        <v>19</v>
      </c>
      <c r="I19" s="9">
        <v>6</v>
      </c>
      <c r="J19" s="9">
        <v>5</v>
      </c>
      <c r="K19" s="9">
        <v>8</v>
      </c>
      <c r="L19" s="9">
        <v>8</v>
      </c>
      <c r="M19" s="7">
        <f t="shared" si="1"/>
        <v>27</v>
      </c>
      <c r="N19" s="6">
        <f t="shared" si="2"/>
        <v>46</v>
      </c>
      <c r="O19" s="9">
        <v>6</v>
      </c>
      <c r="P19" s="9">
        <v>2</v>
      </c>
      <c r="Q19" s="23">
        <v>21</v>
      </c>
      <c r="R19" s="22">
        <v>16</v>
      </c>
      <c r="S19" s="7">
        <f t="shared" si="3"/>
        <v>45</v>
      </c>
      <c r="T19" s="6">
        <f t="shared" si="4"/>
        <v>91</v>
      </c>
      <c r="U19" s="9">
        <v>10</v>
      </c>
      <c r="V19" s="9">
        <v>5</v>
      </c>
      <c r="W19" s="9">
        <v>7</v>
      </c>
      <c r="X19" s="9">
        <v>9</v>
      </c>
      <c r="Y19" s="7">
        <f t="shared" si="5"/>
        <v>31</v>
      </c>
      <c r="Z19" s="6">
        <f t="shared" si="6"/>
        <v>122</v>
      </c>
      <c r="AA19" s="9">
        <v>10</v>
      </c>
      <c r="AB19" s="9">
        <v>10</v>
      </c>
      <c r="AC19" s="9">
        <v>9</v>
      </c>
      <c r="AD19" s="9">
        <v>8</v>
      </c>
      <c r="AE19" s="7">
        <f t="shared" si="7"/>
        <v>37</v>
      </c>
      <c r="AF19" s="8">
        <v>16</v>
      </c>
      <c r="AG19" s="13">
        <f t="shared" si="8"/>
        <v>175</v>
      </c>
      <c r="AH19" s="36">
        <f t="shared" si="9"/>
        <v>64.81481481481481</v>
      </c>
    </row>
    <row r="20" spans="1:34" ht="16.5" x14ac:dyDescent="0.25">
      <c r="A20" s="5">
        <v>17</v>
      </c>
      <c r="B20" s="5">
        <v>13</v>
      </c>
      <c r="C20" s="5" t="s">
        <v>79</v>
      </c>
      <c r="D20" s="9">
        <v>8</v>
      </c>
      <c r="E20" s="9">
        <v>1</v>
      </c>
      <c r="F20" s="9">
        <v>10</v>
      </c>
      <c r="G20" s="9">
        <v>2</v>
      </c>
      <c r="H20" s="6">
        <f t="shared" si="0"/>
        <v>21</v>
      </c>
      <c r="I20" s="9">
        <v>7</v>
      </c>
      <c r="J20" s="9">
        <v>6</v>
      </c>
      <c r="K20" s="9">
        <v>8</v>
      </c>
      <c r="L20" s="9">
        <v>9</v>
      </c>
      <c r="M20" s="7">
        <f t="shared" si="1"/>
        <v>30</v>
      </c>
      <c r="N20" s="6">
        <f t="shared" si="2"/>
        <v>51</v>
      </c>
      <c r="O20" s="9">
        <v>8</v>
      </c>
      <c r="P20" s="9">
        <v>1</v>
      </c>
      <c r="Q20" s="9">
        <v>7</v>
      </c>
      <c r="R20" s="9">
        <v>5</v>
      </c>
      <c r="S20" s="7">
        <f t="shared" si="3"/>
        <v>21</v>
      </c>
      <c r="T20" s="6">
        <f t="shared" si="4"/>
        <v>72</v>
      </c>
      <c r="U20" s="9">
        <v>7</v>
      </c>
      <c r="V20" s="9">
        <v>4</v>
      </c>
      <c r="W20" s="9">
        <v>6</v>
      </c>
      <c r="X20" s="22">
        <v>18</v>
      </c>
      <c r="Y20" s="7">
        <f t="shared" si="5"/>
        <v>35</v>
      </c>
      <c r="Z20" s="6">
        <f t="shared" si="6"/>
        <v>107</v>
      </c>
      <c r="AA20" s="9">
        <v>10</v>
      </c>
      <c r="AB20" s="23">
        <v>21</v>
      </c>
      <c r="AC20" s="9">
        <v>10</v>
      </c>
      <c r="AD20" s="9">
        <v>7</v>
      </c>
      <c r="AE20" s="7">
        <f t="shared" si="7"/>
        <v>48</v>
      </c>
      <c r="AF20" s="8">
        <v>19</v>
      </c>
      <c r="AG20" s="13">
        <f t="shared" si="8"/>
        <v>174</v>
      </c>
      <c r="AH20" s="36">
        <f t="shared" si="9"/>
        <v>64.444444444444443</v>
      </c>
    </row>
    <row r="21" spans="1:34" ht="16.5" x14ac:dyDescent="0.25">
      <c r="A21" s="5">
        <v>18</v>
      </c>
      <c r="B21" s="5">
        <v>30</v>
      </c>
      <c r="C21" s="5" t="s">
        <v>90</v>
      </c>
      <c r="D21" s="9">
        <v>5</v>
      </c>
      <c r="E21" s="9">
        <v>3</v>
      </c>
      <c r="F21" s="9">
        <v>6</v>
      </c>
      <c r="G21" s="23">
        <v>21</v>
      </c>
      <c r="H21" s="6">
        <f t="shared" si="0"/>
        <v>35</v>
      </c>
      <c r="I21" s="9">
        <v>6</v>
      </c>
      <c r="J21" s="9">
        <v>6</v>
      </c>
      <c r="K21" s="9">
        <v>8</v>
      </c>
      <c r="L21" s="9">
        <v>9</v>
      </c>
      <c r="M21" s="7">
        <f t="shared" si="1"/>
        <v>29</v>
      </c>
      <c r="N21" s="6">
        <f t="shared" si="2"/>
        <v>64</v>
      </c>
      <c r="O21" s="9">
        <v>6</v>
      </c>
      <c r="P21" s="9">
        <v>3</v>
      </c>
      <c r="Q21" s="9">
        <v>9</v>
      </c>
      <c r="R21" s="22">
        <v>12</v>
      </c>
      <c r="S21" s="7">
        <f t="shared" si="3"/>
        <v>30</v>
      </c>
      <c r="T21" s="6">
        <f t="shared" si="4"/>
        <v>94</v>
      </c>
      <c r="U21" s="9">
        <v>6</v>
      </c>
      <c r="V21" s="9">
        <v>6</v>
      </c>
      <c r="W21" s="9">
        <v>7</v>
      </c>
      <c r="X21" s="9">
        <v>10</v>
      </c>
      <c r="Y21" s="7">
        <f t="shared" si="5"/>
        <v>29</v>
      </c>
      <c r="Z21" s="6">
        <f t="shared" si="6"/>
        <v>123</v>
      </c>
      <c r="AA21" s="9">
        <v>10</v>
      </c>
      <c r="AB21" s="9">
        <v>6</v>
      </c>
      <c r="AC21" s="9">
        <v>7</v>
      </c>
      <c r="AD21" s="9">
        <v>8</v>
      </c>
      <c r="AE21" s="7">
        <f t="shared" si="7"/>
        <v>31</v>
      </c>
      <c r="AF21" s="8">
        <v>20</v>
      </c>
      <c r="AG21" s="13">
        <f t="shared" si="8"/>
        <v>174</v>
      </c>
      <c r="AH21" s="36">
        <f t="shared" si="9"/>
        <v>64.444444444444443</v>
      </c>
    </row>
    <row r="22" spans="1:34" ht="16.5" x14ac:dyDescent="0.25">
      <c r="A22" s="5">
        <v>19</v>
      </c>
      <c r="B22" s="24">
        <v>8</v>
      </c>
      <c r="C22" s="24" t="s">
        <v>68</v>
      </c>
      <c r="D22" s="9">
        <v>6</v>
      </c>
      <c r="E22" s="9">
        <v>1</v>
      </c>
      <c r="F22" s="9">
        <v>8</v>
      </c>
      <c r="G22" s="23">
        <v>27</v>
      </c>
      <c r="H22" s="6">
        <f t="shared" si="0"/>
        <v>42</v>
      </c>
      <c r="I22" s="9">
        <v>4</v>
      </c>
      <c r="J22" s="9">
        <v>5</v>
      </c>
      <c r="K22" s="22">
        <v>20</v>
      </c>
      <c r="L22" s="9">
        <v>7</v>
      </c>
      <c r="M22" s="7">
        <f t="shared" si="1"/>
        <v>36</v>
      </c>
      <c r="N22" s="6">
        <f t="shared" si="2"/>
        <v>78</v>
      </c>
      <c r="O22" s="9">
        <v>5</v>
      </c>
      <c r="P22" s="9">
        <v>4</v>
      </c>
      <c r="Q22" s="9">
        <v>6</v>
      </c>
      <c r="R22" s="9">
        <v>7</v>
      </c>
      <c r="S22" s="7">
        <f t="shared" si="3"/>
        <v>22</v>
      </c>
      <c r="T22" s="6">
        <f t="shared" si="4"/>
        <v>100</v>
      </c>
      <c r="U22" s="9">
        <v>6</v>
      </c>
      <c r="V22" s="9">
        <v>8</v>
      </c>
      <c r="W22" s="9">
        <v>4</v>
      </c>
      <c r="X22" s="9">
        <v>9</v>
      </c>
      <c r="Y22" s="7">
        <f t="shared" si="5"/>
        <v>27</v>
      </c>
      <c r="Z22" s="6">
        <f t="shared" si="6"/>
        <v>127</v>
      </c>
      <c r="AA22" s="9">
        <v>10</v>
      </c>
      <c r="AB22" s="9">
        <v>9</v>
      </c>
      <c r="AC22" s="9">
        <v>4</v>
      </c>
      <c r="AD22" s="9">
        <v>8</v>
      </c>
      <c r="AE22" s="7">
        <f t="shared" si="7"/>
        <v>31</v>
      </c>
      <c r="AF22" s="8">
        <v>15</v>
      </c>
      <c r="AG22" s="13">
        <f t="shared" si="8"/>
        <v>173</v>
      </c>
      <c r="AH22" s="36">
        <f t="shared" si="9"/>
        <v>64.074074074074076</v>
      </c>
    </row>
    <row r="23" spans="1:34" ht="16.5" x14ac:dyDescent="0.25">
      <c r="A23" s="5">
        <v>20</v>
      </c>
      <c r="B23" s="5">
        <v>28</v>
      </c>
      <c r="C23" s="5" t="s">
        <v>93</v>
      </c>
      <c r="D23" s="9">
        <v>9</v>
      </c>
      <c r="E23" s="9">
        <v>1</v>
      </c>
      <c r="F23" s="9">
        <v>7</v>
      </c>
      <c r="G23" s="23">
        <v>21</v>
      </c>
      <c r="H23" s="6">
        <f t="shared" si="0"/>
        <v>38</v>
      </c>
      <c r="I23" s="9">
        <v>8</v>
      </c>
      <c r="J23" s="9">
        <v>6</v>
      </c>
      <c r="K23" s="9">
        <v>5</v>
      </c>
      <c r="L23" s="9">
        <v>5</v>
      </c>
      <c r="M23" s="7">
        <f t="shared" si="1"/>
        <v>24</v>
      </c>
      <c r="N23" s="6">
        <f t="shared" si="2"/>
        <v>62</v>
      </c>
      <c r="O23" s="9">
        <v>4</v>
      </c>
      <c r="P23" s="9">
        <v>4</v>
      </c>
      <c r="Q23" s="9">
        <v>6</v>
      </c>
      <c r="R23" s="9">
        <v>8</v>
      </c>
      <c r="S23" s="7">
        <f t="shared" si="3"/>
        <v>22</v>
      </c>
      <c r="T23" s="6">
        <f t="shared" si="4"/>
        <v>84</v>
      </c>
      <c r="U23" s="9">
        <v>6</v>
      </c>
      <c r="V23" s="9">
        <v>2</v>
      </c>
      <c r="W23" s="22">
        <v>20</v>
      </c>
      <c r="X23" s="9">
        <v>9</v>
      </c>
      <c r="Y23" s="7">
        <f t="shared" si="5"/>
        <v>37</v>
      </c>
      <c r="Z23" s="6">
        <f t="shared" si="6"/>
        <v>121</v>
      </c>
      <c r="AA23" s="9">
        <v>10</v>
      </c>
      <c r="AB23" s="9">
        <v>9</v>
      </c>
      <c r="AC23" s="9">
        <v>3</v>
      </c>
      <c r="AD23" s="9">
        <v>9</v>
      </c>
      <c r="AE23" s="7">
        <f t="shared" si="7"/>
        <v>31</v>
      </c>
      <c r="AF23" s="8">
        <v>20</v>
      </c>
      <c r="AG23" s="13">
        <f t="shared" si="8"/>
        <v>172</v>
      </c>
      <c r="AH23" s="36">
        <f t="shared" si="9"/>
        <v>63.703703703703702</v>
      </c>
    </row>
    <row r="24" spans="1:34" ht="16.5" x14ac:dyDescent="0.25">
      <c r="A24" s="5">
        <v>21</v>
      </c>
      <c r="B24" s="5">
        <v>9</v>
      </c>
      <c r="C24" s="5" t="s">
        <v>89</v>
      </c>
      <c r="D24" s="9">
        <v>6</v>
      </c>
      <c r="E24" s="9">
        <v>1</v>
      </c>
      <c r="F24" s="9">
        <v>8</v>
      </c>
      <c r="G24" s="9">
        <v>3</v>
      </c>
      <c r="H24" s="6">
        <f t="shared" si="0"/>
        <v>18</v>
      </c>
      <c r="I24" s="9">
        <v>7</v>
      </c>
      <c r="J24" s="9">
        <v>9</v>
      </c>
      <c r="K24" s="9">
        <v>5</v>
      </c>
      <c r="L24" s="9">
        <v>8</v>
      </c>
      <c r="M24" s="7">
        <f t="shared" si="1"/>
        <v>29</v>
      </c>
      <c r="N24" s="6">
        <f t="shared" si="2"/>
        <v>47</v>
      </c>
      <c r="O24" s="23">
        <v>21</v>
      </c>
      <c r="P24" s="9">
        <v>1</v>
      </c>
      <c r="Q24" s="9">
        <v>6</v>
      </c>
      <c r="R24" s="9">
        <v>6</v>
      </c>
      <c r="S24" s="7">
        <f t="shared" si="3"/>
        <v>34</v>
      </c>
      <c r="T24" s="6">
        <f t="shared" si="4"/>
        <v>81</v>
      </c>
      <c r="U24" s="22">
        <v>10</v>
      </c>
      <c r="V24" s="9">
        <v>6</v>
      </c>
      <c r="W24" s="9">
        <v>6</v>
      </c>
      <c r="X24" s="9">
        <v>10</v>
      </c>
      <c r="Y24" s="7">
        <f t="shared" si="5"/>
        <v>32</v>
      </c>
      <c r="Z24" s="6">
        <f t="shared" si="6"/>
        <v>113</v>
      </c>
      <c r="AA24" s="9">
        <v>10</v>
      </c>
      <c r="AB24" s="9">
        <v>10</v>
      </c>
      <c r="AC24" s="9">
        <v>8</v>
      </c>
      <c r="AD24" s="9">
        <v>8</v>
      </c>
      <c r="AE24" s="7">
        <f t="shared" si="7"/>
        <v>36</v>
      </c>
      <c r="AF24" s="8">
        <v>21</v>
      </c>
      <c r="AG24" s="13">
        <f t="shared" si="8"/>
        <v>170</v>
      </c>
      <c r="AH24" s="36">
        <f t="shared" si="9"/>
        <v>62.962962962962962</v>
      </c>
    </row>
    <row r="25" spans="1:34" ht="16.5" x14ac:dyDescent="0.25">
      <c r="A25" s="5">
        <v>22</v>
      </c>
      <c r="B25" s="5">
        <v>15</v>
      </c>
      <c r="C25" s="5" t="s">
        <v>76</v>
      </c>
      <c r="D25" s="9">
        <v>5</v>
      </c>
      <c r="E25" s="9">
        <v>5</v>
      </c>
      <c r="F25" s="9">
        <v>7</v>
      </c>
      <c r="G25" s="9">
        <v>5</v>
      </c>
      <c r="H25" s="6">
        <f t="shared" si="0"/>
        <v>22</v>
      </c>
      <c r="I25" s="9">
        <v>5</v>
      </c>
      <c r="J25" s="9">
        <v>7</v>
      </c>
      <c r="K25" s="9">
        <v>4</v>
      </c>
      <c r="L25" s="9">
        <v>8</v>
      </c>
      <c r="M25" s="7">
        <f t="shared" si="1"/>
        <v>24</v>
      </c>
      <c r="N25" s="6">
        <f t="shared" si="2"/>
        <v>46</v>
      </c>
      <c r="O25" s="9">
        <v>6</v>
      </c>
      <c r="P25" s="9">
        <v>1</v>
      </c>
      <c r="Q25" s="9">
        <v>7</v>
      </c>
      <c r="R25" s="23">
        <v>18</v>
      </c>
      <c r="S25" s="7">
        <f t="shared" si="3"/>
        <v>32</v>
      </c>
      <c r="T25" s="6">
        <f t="shared" si="4"/>
        <v>78</v>
      </c>
      <c r="U25" s="9">
        <v>6</v>
      </c>
      <c r="V25" s="9">
        <v>8</v>
      </c>
      <c r="W25" s="9">
        <v>7</v>
      </c>
      <c r="X25" s="9">
        <v>10</v>
      </c>
      <c r="Y25" s="7">
        <f t="shared" si="5"/>
        <v>31</v>
      </c>
      <c r="Z25" s="6">
        <f t="shared" si="6"/>
        <v>109</v>
      </c>
      <c r="AA25" s="22">
        <v>14</v>
      </c>
      <c r="AB25" s="9">
        <v>10</v>
      </c>
      <c r="AC25" s="9">
        <v>7</v>
      </c>
      <c r="AD25" s="9">
        <v>7</v>
      </c>
      <c r="AE25" s="7">
        <f t="shared" si="7"/>
        <v>38</v>
      </c>
      <c r="AF25" s="8">
        <v>22</v>
      </c>
      <c r="AG25" s="13">
        <f t="shared" si="8"/>
        <v>169</v>
      </c>
      <c r="AH25" s="36">
        <f t="shared" si="9"/>
        <v>62.592592592592588</v>
      </c>
    </row>
    <row r="26" spans="1:34" ht="16.5" x14ac:dyDescent="0.25">
      <c r="A26" s="5">
        <v>23</v>
      </c>
      <c r="B26" s="5">
        <v>3</v>
      </c>
      <c r="C26" s="5" t="s">
        <v>82</v>
      </c>
      <c r="D26" s="9">
        <v>3</v>
      </c>
      <c r="E26" s="9">
        <v>3</v>
      </c>
      <c r="F26" s="9">
        <v>3</v>
      </c>
      <c r="G26" s="22">
        <v>14</v>
      </c>
      <c r="H26" s="6">
        <f t="shared" si="0"/>
        <v>23</v>
      </c>
      <c r="I26" s="9">
        <v>6</v>
      </c>
      <c r="J26" s="9">
        <v>4</v>
      </c>
      <c r="K26" s="9">
        <v>6</v>
      </c>
      <c r="L26" s="9">
        <v>5</v>
      </c>
      <c r="M26" s="7">
        <f t="shared" si="1"/>
        <v>21</v>
      </c>
      <c r="N26" s="6">
        <f t="shared" si="2"/>
        <v>44</v>
      </c>
      <c r="O26" s="9">
        <v>7</v>
      </c>
      <c r="P26" s="9">
        <v>1</v>
      </c>
      <c r="Q26" s="9">
        <v>8</v>
      </c>
      <c r="R26" s="23">
        <v>27</v>
      </c>
      <c r="S26" s="7">
        <f t="shared" si="3"/>
        <v>43</v>
      </c>
      <c r="T26" s="6">
        <f t="shared" si="4"/>
        <v>87</v>
      </c>
      <c r="U26" s="9">
        <v>7</v>
      </c>
      <c r="V26" s="9">
        <v>5</v>
      </c>
      <c r="W26" s="9">
        <v>7</v>
      </c>
      <c r="X26" s="9">
        <v>10</v>
      </c>
      <c r="Y26" s="7">
        <f t="shared" si="5"/>
        <v>29</v>
      </c>
      <c r="Z26" s="6">
        <f t="shared" si="6"/>
        <v>116</v>
      </c>
      <c r="AA26" s="9">
        <v>10</v>
      </c>
      <c r="AB26" s="9">
        <v>6</v>
      </c>
      <c r="AC26" s="9">
        <v>6</v>
      </c>
      <c r="AD26" s="9">
        <v>8</v>
      </c>
      <c r="AE26" s="7">
        <f t="shared" si="7"/>
        <v>30</v>
      </c>
      <c r="AF26" s="8">
        <v>17</v>
      </c>
      <c r="AG26" s="13">
        <f t="shared" si="8"/>
        <v>163</v>
      </c>
      <c r="AH26" s="36">
        <f t="shared" si="9"/>
        <v>60.370370370370367</v>
      </c>
    </row>
    <row r="27" spans="1:34" ht="16.5" x14ac:dyDescent="0.25">
      <c r="A27" s="5">
        <v>24</v>
      </c>
      <c r="B27" s="5">
        <v>22</v>
      </c>
      <c r="C27" s="5" t="s">
        <v>96</v>
      </c>
      <c r="D27" s="9">
        <v>7</v>
      </c>
      <c r="E27" s="9">
        <v>1</v>
      </c>
      <c r="F27" s="9">
        <v>8</v>
      </c>
      <c r="G27" s="23">
        <v>15</v>
      </c>
      <c r="H27" s="6">
        <f t="shared" si="0"/>
        <v>31</v>
      </c>
      <c r="I27" s="9">
        <v>3</v>
      </c>
      <c r="J27" s="9">
        <v>6</v>
      </c>
      <c r="K27" s="9">
        <v>7</v>
      </c>
      <c r="L27" s="9">
        <v>5</v>
      </c>
      <c r="M27" s="7">
        <f t="shared" si="1"/>
        <v>21</v>
      </c>
      <c r="N27" s="6">
        <f t="shared" si="2"/>
        <v>52</v>
      </c>
      <c r="O27" s="9">
        <v>6</v>
      </c>
      <c r="P27" s="9">
        <v>2</v>
      </c>
      <c r="Q27" s="9">
        <v>7</v>
      </c>
      <c r="R27" s="9">
        <v>8</v>
      </c>
      <c r="S27" s="7">
        <f t="shared" si="3"/>
        <v>23</v>
      </c>
      <c r="T27" s="6">
        <f t="shared" si="4"/>
        <v>75</v>
      </c>
      <c r="U27" s="9">
        <v>8</v>
      </c>
      <c r="V27" s="9">
        <v>6</v>
      </c>
      <c r="W27" s="9">
        <v>6</v>
      </c>
      <c r="X27" s="9">
        <v>10</v>
      </c>
      <c r="Y27" s="7">
        <f t="shared" si="5"/>
        <v>30</v>
      </c>
      <c r="Z27" s="6">
        <f t="shared" si="6"/>
        <v>105</v>
      </c>
      <c r="AA27" s="22">
        <v>16</v>
      </c>
      <c r="AB27" s="9">
        <v>7</v>
      </c>
      <c r="AC27" s="9">
        <v>5</v>
      </c>
      <c r="AD27" s="9">
        <v>8</v>
      </c>
      <c r="AE27" s="7">
        <f t="shared" si="7"/>
        <v>36</v>
      </c>
      <c r="AF27" s="8">
        <v>20</v>
      </c>
      <c r="AG27" s="13">
        <f t="shared" si="8"/>
        <v>161</v>
      </c>
      <c r="AH27" s="36">
        <f t="shared" si="9"/>
        <v>59.629629629629626</v>
      </c>
    </row>
    <row r="28" spans="1:34" ht="16.5" x14ac:dyDescent="0.25">
      <c r="A28" s="5">
        <v>25</v>
      </c>
      <c r="B28" s="5">
        <v>27</v>
      </c>
      <c r="C28" s="5" t="s">
        <v>77</v>
      </c>
      <c r="D28" s="9">
        <v>3</v>
      </c>
      <c r="E28" s="9">
        <v>1</v>
      </c>
      <c r="F28" s="9">
        <v>4</v>
      </c>
      <c r="G28" s="9">
        <v>3</v>
      </c>
      <c r="H28" s="6">
        <f t="shared" si="0"/>
        <v>11</v>
      </c>
      <c r="I28" s="9">
        <v>6</v>
      </c>
      <c r="J28" s="9">
        <v>7</v>
      </c>
      <c r="K28" s="9">
        <v>8</v>
      </c>
      <c r="L28" s="9">
        <v>7</v>
      </c>
      <c r="M28" s="7">
        <f t="shared" si="1"/>
        <v>28</v>
      </c>
      <c r="N28" s="6">
        <f t="shared" si="2"/>
        <v>39</v>
      </c>
      <c r="O28" s="9">
        <v>10</v>
      </c>
      <c r="P28" s="9">
        <v>4</v>
      </c>
      <c r="Q28" s="9">
        <v>10</v>
      </c>
      <c r="R28" s="23">
        <v>15</v>
      </c>
      <c r="S28" s="7">
        <f t="shared" si="3"/>
        <v>39</v>
      </c>
      <c r="T28" s="6">
        <f t="shared" si="4"/>
        <v>78</v>
      </c>
      <c r="U28" s="9">
        <v>7</v>
      </c>
      <c r="V28" s="9">
        <v>8</v>
      </c>
      <c r="W28" s="9">
        <v>7</v>
      </c>
      <c r="X28" s="9">
        <v>10</v>
      </c>
      <c r="Y28" s="7">
        <f t="shared" si="5"/>
        <v>32</v>
      </c>
      <c r="Z28" s="6">
        <f t="shared" si="6"/>
        <v>110</v>
      </c>
      <c r="AA28" s="22">
        <v>20</v>
      </c>
      <c r="AB28" s="9">
        <v>7</v>
      </c>
      <c r="AC28" s="9">
        <v>5</v>
      </c>
      <c r="AD28" s="9">
        <v>7</v>
      </c>
      <c r="AE28" s="7">
        <f t="shared" si="7"/>
        <v>39</v>
      </c>
      <c r="AF28" s="8">
        <v>12</v>
      </c>
      <c r="AG28" s="13">
        <f t="shared" si="8"/>
        <v>161</v>
      </c>
      <c r="AH28" s="36">
        <f t="shared" si="9"/>
        <v>59.629629629629626</v>
      </c>
    </row>
    <row r="29" spans="1:34" ht="16.5" x14ac:dyDescent="0.25">
      <c r="A29" s="5">
        <v>26</v>
      </c>
      <c r="B29" s="5">
        <v>32</v>
      </c>
      <c r="C29" s="5" t="s">
        <v>72</v>
      </c>
      <c r="D29" s="9">
        <v>6</v>
      </c>
      <c r="E29" s="22">
        <v>2</v>
      </c>
      <c r="F29" s="9">
        <v>7</v>
      </c>
      <c r="G29" s="9">
        <v>8</v>
      </c>
      <c r="H29" s="6">
        <f t="shared" si="0"/>
        <v>23</v>
      </c>
      <c r="I29" s="9">
        <v>6</v>
      </c>
      <c r="J29" s="9">
        <v>6</v>
      </c>
      <c r="K29" s="9">
        <v>10</v>
      </c>
      <c r="L29" s="9">
        <v>8</v>
      </c>
      <c r="M29" s="7">
        <f t="shared" si="1"/>
        <v>30</v>
      </c>
      <c r="N29" s="6">
        <f t="shared" si="2"/>
        <v>53</v>
      </c>
      <c r="O29" s="9">
        <v>4</v>
      </c>
      <c r="P29" s="9">
        <v>2</v>
      </c>
      <c r="Q29" s="9">
        <v>8</v>
      </c>
      <c r="R29" s="23">
        <v>21</v>
      </c>
      <c r="S29" s="7">
        <f t="shared" si="3"/>
        <v>35</v>
      </c>
      <c r="T29" s="6">
        <f t="shared" si="4"/>
        <v>88</v>
      </c>
      <c r="U29" s="9">
        <v>7</v>
      </c>
      <c r="V29" s="9">
        <v>6</v>
      </c>
      <c r="W29" s="9">
        <v>8</v>
      </c>
      <c r="X29" s="9">
        <v>10</v>
      </c>
      <c r="Y29" s="7">
        <f t="shared" si="5"/>
        <v>31</v>
      </c>
      <c r="Z29" s="6">
        <f t="shared" si="6"/>
        <v>119</v>
      </c>
      <c r="AA29" s="9">
        <v>10</v>
      </c>
      <c r="AB29" s="9">
        <v>7</v>
      </c>
      <c r="AC29" s="9">
        <v>6</v>
      </c>
      <c r="AD29" s="9">
        <v>10</v>
      </c>
      <c r="AE29" s="7">
        <f t="shared" si="7"/>
        <v>33</v>
      </c>
      <c r="AF29" s="8">
        <v>6</v>
      </c>
      <c r="AG29" s="13">
        <f t="shared" si="8"/>
        <v>158</v>
      </c>
      <c r="AH29" s="36">
        <f t="shared" si="9"/>
        <v>58.518518518518512</v>
      </c>
    </row>
    <row r="30" spans="1:34" ht="16.5" x14ac:dyDescent="0.25">
      <c r="A30" s="5">
        <v>27</v>
      </c>
      <c r="B30" s="5">
        <v>14</v>
      </c>
      <c r="C30" s="5" t="s">
        <v>85</v>
      </c>
      <c r="D30" s="9">
        <v>1</v>
      </c>
      <c r="E30" s="9">
        <v>1</v>
      </c>
      <c r="F30" s="9">
        <v>5</v>
      </c>
      <c r="G30" s="9">
        <v>4</v>
      </c>
      <c r="H30" s="6">
        <f t="shared" si="0"/>
        <v>11</v>
      </c>
      <c r="I30" s="9">
        <v>2</v>
      </c>
      <c r="J30" s="9">
        <v>6</v>
      </c>
      <c r="K30" s="9">
        <v>1</v>
      </c>
      <c r="L30" s="9">
        <v>5</v>
      </c>
      <c r="M30" s="7">
        <f t="shared" si="1"/>
        <v>14</v>
      </c>
      <c r="N30" s="6">
        <f t="shared" si="2"/>
        <v>25</v>
      </c>
      <c r="O30" s="9">
        <v>4</v>
      </c>
      <c r="P30" s="9">
        <v>3</v>
      </c>
      <c r="Q30" s="23">
        <v>27</v>
      </c>
      <c r="R30" s="9">
        <v>8</v>
      </c>
      <c r="S30" s="7">
        <f t="shared" si="3"/>
        <v>42</v>
      </c>
      <c r="T30" s="6">
        <f t="shared" si="4"/>
        <v>67</v>
      </c>
      <c r="U30" s="9">
        <v>10</v>
      </c>
      <c r="V30" s="9">
        <v>7</v>
      </c>
      <c r="W30" s="9">
        <v>8</v>
      </c>
      <c r="X30" s="9">
        <v>10</v>
      </c>
      <c r="Y30" s="7">
        <f t="shared" si="5"/>
        <v>35</v>
      </c>
      <c r="Z30" s="6">
        <f t="shared" si="6"/>
        <v>102</v>
      </c>
      <c r="AA30" s="22">
        <v>20</v>
      </c>
      <c r="AB30" s="9">
        <v>10</v>
      </c>
      <c r="AC30" s="9">
        <v>6</v>
      </c>
      <c r="AD30" s="9">
        <v>8</v>
      </c>
      <c r="AE30" s="7">
        <f t="shared" si="7"/>
        <v>44</v>
      </c>
      <c r="AF30" s="8">
        <v>11</v>
      </c>
      <c r="AG30" s="13">
        <f t="shared" si="8"/>
        <v>157</v>
      </c>
      <c r="AH30" s="36">
        <f t="shared" si="9"/>
        <v>58.148148148148145</v>
      </c>
    </row>
    <row r="31" spans="1:34" ht="16.5" x14ac:dyDescent="0.25">
      <c r="A31" s="5">
        <v>28</v>
      </c>
      <c r="B31" s="5">
        <v>29</v>
      </c>
      <c r="C31" s="5" t="s">
        <v>81</v>
      </c>
      <c r="D31" s="9">
        <v>4</v>
      </c>
      <c r="E31" s="9">
        <v>3</v>
      </c>
      <c r="F31" s="9">
        <v>6</v>
      </c>
      <c r="G31" s="9">
        <v>4</v>
      </c>
      <c r="H31" s="6">
        <f t="shared" si="0"/>
        <v>17</v>
      </c>
      <c r="I31" s="23">
        <v>24</v>
      </c>
      <c r="J31" s="9">
        <v>7</v>
      </c>
      <c r="K31" s="9">
        <v>4</v>
      </c>
      <c r="L31" s="9">
        <v>5</v>
      </c>
      <c r="M31" s="7">
        <f t="shared" si="1"/>
        <v>40</v>
      </c>
      <c r="N31" s="6">
        <f t="shared" si="2"/>
        <v>57</v>
      </c>
      <c r="O31" s="9">
        <v>5</v>
      </c>
      <c r="P31" s="9">
        <v>5</v>
      </c>
      <c r="Q31" s="9">
        <v>7</v>
      </c>
      <c r="R31" s="9">
        <v>7</v>
      </c>
      <c r="S31" s="7">
        <f t="shared" si="3"/>
        <v>24</v>
      </c>
      <c r="T31" s="6">
        <f t="shared" si="4"/>
        <v>81</v>
      </c>
      <c r="U31" s="9">
        <v>6</v>
      </c>
      <c r="V31" s="9">
        <v>2</v>
      </c>
      <c r="W31" s="9">
        <v>6</v>
      </c>
      <c r="X31" s="9">
        <v>8</v>
      </c>
      <c r="Y31" s="7">
        <f t="shared" si="5"/>
        <v>22</v>
      </c>
      <c r="Z31" s="6">
        <f t="shared" si="6"/>
        <v>103</v>
      </c>
      <c r="AA31" s="9">
        <v>6</v>
      </c>
      <c r="AB31" s="9">
        <v>7</v>
      </c>
      <c r="AC31" s="22">
        <v>8</v>
      </c>
      <c r="AD31" s="9">
        <v>8</v>
      </c>
      <c r="AE31" s="7">
        <f t="shared" si="7"/>
        <v>29</v>
      </c>
      <c r="AF31" s="8">
        <v>22</v>
      </c>
      <c r="AG31" s="13">
        <f t="shared" si="8"/>
        <v>154</v>
      </c>
      <c r="AH31" s="36">
        <f t="shared" si="9"/>
        <v>57.037037037037031</v>
      </c>
    </row>
    <row r="32" spans="1:34" ht="16.5" x14ac:dyDescent="0.25">
      <c r="A32" s="5">
        <v>29</v>
      </c>
      <c r="B32" s="5">
        <v>17</v>
      </c>
      <c r="C32" s="5" t="s">
        <v>94</v>
      </c>
      <c r="D32" s="9">
        <v>2</v>
      </c>
      <c r="E32" s="9">
        <v>1</v>
      </c>
      <c r="F32" s="9">
        <v>5</v>
      </c>
      <c r="G32" s="23">
        <v>24</v>
      </c>
      <c r="H32" s="6">
        <f t="shared" si="0"/>
        <v>32</v>
      </c>
      <c r="I32" s="9">
        <v>4</v>
      </c>
      <c r="J32" s="9">
        <v>4</v>
      </c>
      <c r="K32" s="9">
        <v>6</v>
      </c>
      <c r="L32" s="9">
        <v>7</v>
      </c>
      <c r="M32" s="7">
        <f t="shared" si="1"/>
        <v>21</v>
      </c>
      <c r="N32" s="6">
        <f t="shared" si="2"/>
        <v>53</v>
      </c>
      <c r="O32" s="9">
        <v>5</v>
      </c>
      <c r="P32" s="9">
        <v>1</v>
      </c>
      <c r="Q32" s="9">
        <v>4</v>
      </c>
      <c r="R32" s="22">
        <v>10</v>
      </c>
      <c r="S32" s="7">
        <f t="shared" si="3"/>
        <v>20</v>
      </c>
      <c r="T32" s="6">
        <f t="shared" si="4"/>
        <v>73</v>
      </c>
      <c r="U32" s="9">
        <v>5</v>
      </c>
      <c r="V32" s="9">
        <v>7</v>
      </c>
      <c r="W32" s="9">
        <v>5</v>
      </c>
      <c r="X32" s="9">
        <v>9</v>
      </c>
      <c r="Y32" s="7">
        <f t="shared" si="5"/>
        <v>26</v>
      </c>
      <c r="Z32" s="6">
        <f t="shared" si="6"/>
        <v>99</v>
      </c>
      <c r="AA32" s="9">
        <v>10</v>
      </c>
      <c r="AB32" s="9">
        <v>7</v>
      </c>
      <c r="AC32" s="9">
        <v>6</v>
      </c>
      <c r="AD32" s="9">
        <v>8</v>
      </c>
      <c r="AE32" s="7">
        <f t="shared" si="7"/>
        <v>31</v>
      </c>
      <c r="AF32" s="8">
        <v>23</v>
      </c>
      <c r="AG32" s="13">
        <f t="shared" si="8"/>
        <v>153</v>
      </c>
      <c r="AH32" s="36">
        <f t="shared" si="9"/>
        <v>56.666666666666664</v>
      </c>
    </row>
    <row r="33" spans="1:34" ht="16.5" x14ac:dyDescent="0.25">
      <c r="A33" s="5">
        <v>30</v>
      </c>
      <c r="B33" s="5">
        <v>21</v>
      </c>
      <c r="C33" s="5" t="s">
        <v>87</v>
      </c>
      <c r="D33" s="9">
        <v>6</v>
      </c>
      <c r="E33" s="23">
        <v>3</v>
      </c>
      <c r="F33" s="9">
        <v>5</v>
      </c>
      <c r="G33" s="9">
        <v>4</v>
      </c>
      <c r="H33" s="6">
        <f t="shared" si="0"/>
        <v>18</v>
      </c>
      <c r="I33" s="9">
        <v>3</v>
      </c>
      <c r="J33" s="9">
        <v>9</v>
      </c>
      <c r="K33" s="9">
        <v>7</v>
      </c>
      <c r="L33" s="9">
        <v>9</v>
      </c>
      <c r="M33" s="7">
        <f t="shared" si="1"/>
        <v>28</v>
      </c>
      <c r="N33" s="6">
        <f t="shared" si="2"/>
        <v>46</v>
      </c>
      <c r="O33" s="9">
        <v>3</v>
      </c>
      <c r="P33" s="9">
        <v>1</v>
      </c>
      <c r="Q33" s="9">
        <v>7</v>
      </c>
      <c r="R33" s="9">
        <v>8</v>
      </c>
      <c r="S33" s="7">
        <f t="shared" si="3"/>
        <v>19</v>
      </c>
      <c r="T33" s="6">
        <f t="shared" si="4"/>
        <v>65</v>
      </c>
      <c r="U33" s="9">
        <v>6</v>
      </c>
      <c r="V33" s="9">
        <v>4</v>
      </c>
      <c r="W33" s="9">
        <v>5</v>
      </c>
      <c r="X33" s="9">
        <v>8</v>
      </c>
      <c r="Y33" s="7">
        <f t="shared" si="5"/>
        <v>23</v>
      </c>
      <c r="Z33" s="6">
        <f t="shared" si="6"/>
        <v>88</v>
      </c>
      <c r="AA33" s="22">
        <v>16</v>
      </c>
      <c r="AB33" s="9">
        <v>7</v>
      </c>
      <c r="AC33" s="9">
        <v>7</v>
      </c>
      <c r="AD33" s="9">
        <v>7</v>
      </c>
      <c r="AE33" s="7">
        <f t="shared" si="7"/>
        <v>37</v>
      </c>
      <c r="AF33" s="8">
        <v>19</v>
      </c>
      <c r="AG33" s="13">
        <f t="shared" si="8"/>
        <v>144</v>
      </c>
      <c r="AH33" s="36">
        <f t="shared" si="9"/>
        <v>53.333333333333329</v>
      </c>
    </row>
    <row r="34" spans="1:34" ht="16.5" x14ac:dyDescent="0.25">
      <c r="A34" s="5">
        <v>31</v>
      </c>
      <c r="B34" s="5">
        <v>7</v>
      </c>
      <c r="C34" s="5" t="s">
        <v>73</v>
      </c>
      <c r="D34" s="9">
        <v>3</v>
      </c>
      <c r="E34" s="9">
        <v>1</v>
      </c>
      <c r="F34" s="9">
        <v>7</v>
      </c>
      <c r="G34" s="9">
        <v>5</v>
      </c>
      <c r="H34" s="6">
        <f t="shared" si="0"/>
        <v>16</v>
      </c>
      <c r="I34" s="9">
        <v>2</v>
      </c>
      <c r="J34" s="9">
        <v>2</v>
      </c>
      <c r="K34" s="9">
        <v>8</v>
      </c>
      <c r="L34" s="9">
        <v>5</v>
      </c>
      <c r="M34" s="7">
        <f t="shared" si="1"/>
        <v>17</v>
      </c>
      <c r="N34" s="6">
        <f t="shared" si="2"/>
        <v>33</v>
      </c>
      <c r="O34" s="9">
        <v>2</v>
      </c>
      <c r="P34" s="9">
        <v>3</v>
      </c>
      <c r="Q34" s="23">
        <v>15</v>
      </c>
      <c r="R34" s="9">
        <v>8</v>
      </c>
      <c r="S34" s="7">
        <f t="shared" si="3"/>
        <v>28</v>
      </c>
      <c r="T34" s="6">
        <f t="shared" si="4"/>
        <v>61</v>
      </c>
      <c r="U34" s="9">
        <v>6</v>
      </c>
      <c r="V34" s="9">
        <v>6</v>
      </c>
      <c r="W34" s="9">
        <v>4</v>
      </c>
      <c r="X34" s="9">
        <v>9</v>
      </c>
      <c r="Y34" s="7">
        <f t="shared" si="5"/>
        <v>25</v>
      </c>
      <c r="Z34" s="6">
        <f t="shared" si="6"/>
        <v>86</v>
      </c>
      <c r="AA34" s="9">
        <v>4</v>
      </c>
      <c r="AB34" s="9">
        <v>2</v>
      </c>
      <c r="AC34" s="9">
        <v>4</v>
      </c>
      <c r="AD34" s="22">
        <v>12</v>
      </c>
      <c r="AE34" s="7">
        <f t="shared" si="7"/>
        <v>22</v>
      </c>
      <c r="AF34" s="8">
        <v>11</v>
      </c>
      <c r="AG34" s="13">
        <f t="shared" si="8"/>
        <v>119</v>
      </c>
      <c r="AH34" s="36">
        <f t="shared" si="9"/>
        <v>44.074074074074069</v>
      </c>
    </row>
    <row r="35" spans="1:34" ht="16.5" x14ac:dyDescent="0.25">
      <c r="A35" s="5">
        <v>32</v>
      </c>
      <c r="B35" s="5">
        <v>1</v>
      </c>
      <c r="C35" s="5" t="s">
        <v>74</v>
      </c>
      <c r="D35" s="9">
        <v>3</v>
      </c>
      <c r="E35" s="23">
        <v>3</v>
      </c>
      <c r="F35" s="9">
        <v>5</v>
      </c>
      <c r="G35" s="9">
        <v>5</v>
      </c>
      <c r="H35" s="6">
        <f t="shared" si="0"/>
        <v>16</v>
      </c>
      <c r="I35" s="9">
        <v>1</v>
      </c>
      <c r="J35" s="9">
        <v>1</v>
      </c>
      <c r="K35" s="9">
        <v>6</v>
      </c>
      <c r="L35" s="9">
        <v>6</v>
      </c>
      <c r="M35" s="7">
        <f t="shared" si="1"/>
        <v>14</v>
      </c>
      <c r="N35" s="6">
        <f t="shared" si="2"/>
        <v>30</v>
      </c>
      <c r="O35" s="9">
        <v>2</v>
      </c>
      <c r="P35" s="9">
        <v>2</v>
      </c>
      <c r="Q35" s="22">
        <v>12</v>
      </c>
      <c r="R35" s="9">
        <v>7</v>
      </c>
      <c r="S35" s="7">
        <f t="shared" si="3"/>
        <v>23</v>
      </c>
      <c r="T35" s="6">
        <f t="shared" si="4"/>
        <v>53</v>
      </c>
      <c r="U35" s="9">
        <v>9</v>
      </c>
      <c r="V35" s="9">
        <v>6</v>
      </c>
      <c r="W35" s="9">
        <v>2</v>
      </c>
      <c r="X35" s="9">
        <v>9</v>
      </c>
      <c r="Y35" s="7">
        <f t="shared" si="5"/>
        <v>26</v>
      </c>
      <c r="Z35" s="6">
        <f t="shared" si="6"/>
        <v>79</v>
      </c>
      <c r="AA35" s="9">
        <v>5</v>
      </c>
      <c r="AB35" s="9">
        <v>4</v>
      </c>
      <c r="AC35" s="9">
        <v>4</v>
      </c>
      <c r="AD35" s="9">
        <v>4</v>
      </c>
      <c r="AE35" s="7">
        <f t="shared" si="7"/>
        <v>17</v>
      </c>
      <c r="AF35" s="8">
        <v>13</v>
      </c>
      <c r="AG35" s="13">
        <f t="shared" si="8"/>
        <v>109</v>
      </c>
      <c r="AH35" s="36">
        <f t="shared" si="9"/>
        <v>40.370370370370367</v>
      </c>
    </row>
    <row r="36" spans="1:34" x14ac:dyDescent="0.25">
      <c r="D36">
        <f>SUM(D4:D35)</f>
        <v>186</v>
      </c>
      <c r="E36">
        <f>SUM(E4:E35)</f>
        <v>86</v>
      </c>
      <c r="F36">
        <f>SUM(F4:F35)</f>
        <v>278</v>
      </c>
      <c r="G36">
        <f>SUM(G4:G35)</f>
        <v>261</v>
      </c>
      <c r="I36">
        <f>SUM(I4:I35)</f>
        <v>194</v>
      </c>
      <c r="J36">
        <f>SUM(J4:J35)</f>
        <v>235</v>
      </c>
      <c r="K36">
        <f>SUM(K4:K35)</f>
        <v>251</v>
      </c>
      <c r="L36">
        <f>SUM(L4:L35)</f>
        <v>254</v>
      </c>
      <c r="O36">
        <f>SUM(O4:O35)</f>
        <v>207</v>
      </c>
      <c r="P36">
        <f>SUM(P4:P35)</f>
        <v>117</v>
      </c>
      <c r="Q36">
        <f>SUM(Q4:Q35)</f>
        <v>332</v>
      </c>
      <c r="R36">
        <f>SUM(R4:R35)</f>
        <v>323</v>
      </c>
      <c r="U36">
        <f>SUM(U4:U35)</f>
        <v>239</v>
      </c>
      <c r="V36">
        <f>SUM(V4:V35)</f>
        <v>193</v>
      </c>
      <c r="W36">
        <f>SUM(W4:W35)</f>
        <v>256</v>
      </c>
      <c r="X36">
        <f>SUM(X4:X35)</f>
        <v>349</v>
      </c>
      <c r="AA36">
        <f>SUM(AA4:AA35)</f>
        <v>382</v>
      </c>
      <c r="AB36">
        <f>SUM(AB4:AB35)</f>
        <v>280</v>
      </c>
      <c r="AC36">
        <f>SUM(AC4:AC35)</f>
        <v>283</v>
      </c>
      <c r="AD36">
        <f>SUM(AD4:AD35)</f>
        <v>284</v>
      </c>
      <c r="AF36">
        <f>SUM(AF4:AF35)</f>
        <v>610</v>
      </c>
      <c r="AG36">
        <f>SUM(AG4:AG35)</f>
        <v>5600</v>
      </c>
      <c r="AH36" s="37">
        <f>SUM(AH4:AH35)</f>
        <v>2074.0740740740735</v>
      </c>
    </row>
    <row r="37" spans="1:34" ht="16.5" x14ac:dyDescent="0.25">
      <c r="C37" s="10" t="s">
        <v>36</v>
      </c>
      <c r="D37" s="11">
        <f>D36/33</f>
        <v>5.6363636363636367</v>
      </c>
      <c r="E37" s="11">
        <f>E36/36</f>
        <v>2.3888888888888888</v>
      </c>
      <c r="F37" s="11">
        <f>F36/38</f>
        <v>7.3157894736842106</v>
      </c>
      <c r="G37" s="11">
        <f>G36/41</f>
        <v>6.3658536585365857</v>
      </c>
      <c r="H37" s="11"/>
      <c r="I37" s="11">
        <f>I36/34</f>
        <v>5.7058823529411766</v>
      </c>
      <c r="J37" s="11">
        <f>J36/35</f>
        <v>6.7142857142857144</v>
      </c>
      <c r="K37" s="11">
        <f>K36/33</f>
        <v>7.6060606060606064</v>
      </c>
      <c r="L37" s="11">
        <f>L36/33</f>
        <v>7.6969696969696972</v>
      </c>
      <c r="M37" s="11"/>
      <c r="N37" s="11"/>
      <c r="O37" s="11">
        <f>O36/35</f>
        <v>5.9142857142857146</v>
      </c>
      <c r="P37" s="11">
        <f t="shared" ref="P37:V37" si="10">P36/32</f>
        <v>3.65625</v>
      </c>
      <c r="Q37" s="11">
        <f>Q36/44</f>
        <v>7.5454545454545459</v>
      </c>
      <c r="R37" s="11">
        <f>R36/45</f>
        <v>7.177777777777778</v>
      </c>
      <c r="S37" s="11"/>
      <c r="T37" s="11"/>
      <c r="U37" s="11">
        <f>U36/35</f>
        <v>6.8285714285714283</v>
      </c>
      <c r="V37" s="11">
        <f t="shared" si="10"/>
        <v>6.03125</v>
      </c>
      <c r="W37" s="11">
        <f>W36/35</f>
        <v>7.3142857142857141</v>
      </c>
      <c r="X37" s="11">
        <f>X36/38</f>
        <v>9.1842105263157894</v>
      </c>
      <c r="Y37" s="11"/>
      <c r="Z37" s="11"/>
      <c r="AA37" s="11">
        <f>AA36/42</f>
        <v>9.0952380952380949</v>
      </c>
      <c r="AB37" s="11">
        <f>AB36/36</f>
        <v>7.7777777777777777</v>
      </c>
      <c r="AC37" s="11">
        <f>AC36/39</f>
        <v>7.2564102564102564</v>
      </c>
      <c r="AD37" s="11">
        <f>AD36/36</f>
        <v>7.8888888888888893</v>
      </c>
      <c r="AE37" s="11"/>
      <c r="AF37" s="11">
        <f>AF36/32</f>
        <v>19.0625</v>
      </c>
      <c r="AG37" s="11">
        <f>AG36/32</f>
        <v>175</v>
      </c>
      <c r="AH37" s="11">
        <f>AH36/32</f>
        <v>64.814814814814795</v>
      </c>
    </row>
    <row r="38" spans="1:34" ht="18.75" x14ac:dyDescent="0.3">
      <c r="D38" s="21" t="s">
        <v>37</v>
      </c>
    </row>
    <row r="39" spans="1:34" ht="18.75" x14ac:dyDescent="0.3">
      <c r="D39" s="20" t="s">
        <v>38</v>
      </c>
    </row>
  </sheetData>
  <sortState ref="B4:AH35">
    <sortCondition descending="1" ref="AG4:AG35"/>
  </sortState>
  <mergeCells count="16">
    <mergeCell ref="AJ1:AJ2"/>
    <mergeCell ref="U1:U2"/>
    <mergeCell ref="V1:V2"/>
    <mergeCell ref="AA1:AA2"/>
    <mergeCell ref="AB1:AB2"/>
    <mergeCell ref="AG1:AG2"/>
    <mergeCell ref="AH1:AH2"/>
    <mergeCell ref="AI1:AI2"/>
    <mergeCell ref="AC1:AF1"/>
    <mergeCell ref="F1:I1"/>
    <mergeCell ref="K1:N1"/>
    <mergeCell ref="Q1:T1"/>
    <mergeCell ref="W1:Z1"/>
    <mergeCell ref="J1:J2"/>
    <mergeCell ref="O1:O2"/>
    <mergeCell ref="P1:P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Denis</cp:lastModifiedBy>
  <cp:lastPrinted>2012-11-01T13:07:55Z</cp:lastPrinted>
  <dcterms:created xsi:type="dcterms:W3CDTF">2012-11-01T13:01:09Z</dcterms:created>
  <dcterms:modified xsi:type="dcterms:W3CDTF">2012-11-11T15:06:42Z</dcterms:modified>
</cp:coreProperties>
</file>